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<sst xmlns="http://schemas.openxmlformats.org/spreadsheetml/2006/main" count="251" uniqueCount="38">
  <si>
    <t>Project Management</t>
  </si>
  <si>
    <t>Plan</t>
  </si>
  <si>
    <t>Actual</t>
  </si>
  <si>
    <t>Upgrade Substation 7</t>
  </si>
  <si>
    <t>actual/plan</t>
  </si>
  <si>
    <t>Project Name</t>
  </si>
  <si>
    <t>NEPA Approval</t>
  </si>
  <si>
    <t>Beneficial Use</t>
  </si>
  <si>
    <t>Project Completion</t>
  </si>
  <si>
    <t xml:space="preserve">              Cost ($K)</t>
  </si>
  <si>
    <t>TEC ($K)</t>
  </si>
  <si>
    <t>ED&amp;I/Project Management</t>
  </si>
  <si>
    <t xml:space="preserve">                 Completion Schedule</t>
  </si>
  <si>
    <t xml:space="preserve">                  Completion Schedule</t>
  </si>
  <si>
    <t>Performance Objective</t>
  </si>
  <si>
    <t>2.1a Construction Project Performance for Projects Greater than $250k</t>
  </si>
  <si>
    <t>Light Assembly Building Substation</t>
  </si>
  <si>
    <t xml:space="preserve">Replace LINAC VVS </t>
  </si>
  <si>
    <t>Building 751 Remodel (CEH)</t>
  </si>
  <si>
    <t>HVAC Upgrade SCS 1st and 2nd Floor</t>
  </si>
  <si>
    <t>SLAC 10gb Network Upgrade</t>
  </si>
  <si>
    <t xml:space="preserve">Secondary Containment Upgrade </t>
  </si>
  <si>
    <t>for PEP II</t>
  </si>
  <si>
    <t xml:space="preserve">Seismic upgrade for </t>
  </si>
  <si>
    <t>ESB/Shield Upgrade</t>
  </si>
  <si>
    <t>Klystron Gallery Equip Grounding</t>
  </si>
  <si>
    <t xml:space="preserve">SCS Cooling-Replace Fan </t>
  </si>
  <si>
    <t>and Cooling Coil</t>
  </si>
  <si>
    <t>Alpine Gate Road and Drainage</t>
  </si>
  <si>
    <t>Replace LINAC K1A and K1B</t>
  </si>
  <si>
    <t>Re Roof Cryo BLDG 006 Low Bay</t>
  </si>
  <si>
    <t>ED&amp;I</t>
  </si>
  <si>
    <t>Const</t>
  </si>
  <si>
    <t>Indirect</t>
  </si>
  <si>
    <t>(16 total @ $561K/ea)</t>
  </si>
  <si>
    <t>Procurement/Construction</t>
  </si>
  <si>
    <t>N/A</t>
  </si>
  <si>
    <t>X-ray Laboratory for Advanced Material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</si>
</sst>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31">
      <selection activeCell="K56" sqref="K56"/>
    </sheetView>
  </sheetViews>
  <sheetFormatPr defaultColWidth="9.140625" defaultRowHeight="12.75"/>
  <cols>
    <col min="5" max="5" width="9.57421875" style="6" bestFit="1" customWidth="1"/>
    <col min="6" max="6" width="9.57421875" style="0" customWidth="1"/>
    <col min="7" max="7" width="8.57421875" style="6" customWidth="1"/>
    <col min="8" max="8" width="9.28125" style="0" bestFit="1" customWidth="1"/>
    <col min="9" max="9" width="9.7109375" style="0" customWidth="1"/>
    <col min="10" max="10" width="9.421875" style="8" customWidth="1"/>
    <col min="11" max="11" width="8.00390625" style="6" bestFit="1" customWidth="1"/>
    <col min="12" max="12" width="10.00390625" style="6" bestFit="1" customWidth="1"/>
  </cols>
  <sheetData>
    <row r="1" spans="1:10" ht="18">
      <c r="A1" s="14" t="s">
        <v>14</v>
      </c>
      <c r="B1" s="5"/>
      <c r="C1" s="5"/>
      <c r="E1" s="9"/>
      <c r="F1" s="14" t="s">
        <v>0</v>
      </c>
      <c r="J1" s="22"/>
    </row>
    <row r="4" ht="12.75">
      <c r="A4" s="1" t="s">
        <v>15</v>
      </c>
    </row>
    <row r="7" spans="1:6" ht="12.75">
      <c r="A7" s="26" t="s">
        <v>5</v>
      </c>
      <c r="B7" s="27"/>
      <c r="C7" s="27"/>
      <c r="D7" s="27"/>
      <c r="E7" s="7" t="s">
        <v>10</v>
      </c>
      <c r="F7" s="1"/>
    </row>
    <row r="8" spans="1:10" ht="12.75">
      <c r="A8" s="3" t="s">
        <v>16</v>
      </c>
      <c r="E8" s="15">
        <v>1590</v>
      </c>
      <c r="F8" s="15"/>
      <c r="G8" s="6" t="s">
        <v>9</v>
      </c>
      <c r="J8" s="8" t="s">
        <v>13</v>
      </c>
    </row>
    <row r="9" spans="6:12" ht="12.75">
      <c r="F9" s="6"/>
      <c r="G9" s="17" t="s">
        <v>1</v>
      </c>
      <c r="H9" s="17" t="s">
        <v>2</v>
      </c>
      <c r="I9" t="s">
        <v>4</v>
      </c>
      <c r="J9" s="8" t="s">
        <v>1</v>
      </c>
      <c r="K9" s="6" t="s">
        <v>2</v>
      </c>
      <c r="L9" s="6" t="s">
        <v>4</v>
      </c>
    </row>
    <row r="10" ht="12.75">
      <c r="F10" s="6"/>
    </row>
    <row r="11" spans="1:11" ht="12.75">
      <c r="A11" t="s">
        <v>6</v>
      </c>
      <c r="J11" s="23">
        <v>37987</v>
      </c>
      <c r="K11" s="11">
        <v>37987</v>
      </c>
    </row>
    <row r="12" spans="1:11" ht="12.75">
      <c r="A12" t="s">
        <v>11</v>
      </c>
      <c r="F12" s="6"/>
      <c r="G12" s="18">
        <v>127</v>
      </c>
      <c r="H12" s="24">
        <f>29.6+62.1+48.7</f>
        <v>140.4</v>
      </c>
      <c r="J12" s="11">
        <v>38596</v>
      </c>
      <c r="K12" s="11">
        <v>38596</v>
      </c>
    </row>
    <row r="13" spans="1:11" ht="12.75">
      <c r="A13" t="s">
        <v>35</v>
      </c>
      <c r="F13" s="6"/>
      <c r="G13" s="18">
        <v>1345</v>
      </c>
      <c r="H13" s="24">
        <f>13.8+34.1+1218.7</f>
        <v>1266.6000000000001</v>
      </c>
      <c r="J13" s="11">
        <v>38596</v>
      </c>
      <c r="K13" s="11">
        <v>38596</v>
      </c>
    </row>
    <row r="14" spans="1:11" ht="12.75">
      <c r="A14" t="s">
        <v>33</v>
      </c>
      <c r="F14" s="6"/>
      <c r="G14" s="18">
        <v>118</v>
      </c>
      <c r="H14" s="24">
        <f>36.3+91.3</f>
        <v>127.6</v>
      </c>
      <c r="J14" s="23"/>
      <c r="K14" s="11"/>
    </row>
    <row r="15" spans="5:12" ht="12.75">
      <c r="E15" s="8"/>
      <c r="F15" s="6"/>
      <c r="G15" s="21"/>
      <c r="H15" s="24"/>
      <c r="J15" s="23"/>
      <c r="K15" s="11"/>
      <c r="L15" s="13"/>
    </row>
    <row r="16" spans="1:11" ht="12.75">
      <c r="A16" t="s">
        <v>7</v>
      </c>
      <c r="C16" s="12"/>
      <c r="E16" s="8"/>
      <c r="F16" s="6"/>
      <c r="J16" s="11">
        <v>38596</v>
      </c>
      <c r="K16" s="11">
        <v>38596</v>
      </c>
    </row>
    <row r="17" spans="1:11" ht="12.75">
      <c r="A17" t="s">
        <v>8</v>
      </c>
      <c r="E17" s="8"/>
      <c r="F17" s="6"/>
      <c r="J17" s="23">
        <v>38626</v>
      </c>
      <c r="K17" s="11"/>
    </row>
    <row r="18" spans="5:6" ht="12.75">
      <c r="E18" s="8"/>
      <c r="F18" s="6"/>
    </row>
    <row r="19" spans="6:11" ht="12.75">
      <c r="F19" s="6"/>
      <c r="H19" s="2"/>
      <c r="I19" s="1"/>
      <c r="J19" s="7"/>
      <c r="K19" s="7"/>
    </row>
    <row r="20" spans="1:10" ht="12.75">
      <c r="A20" s="3" t="s">
        <v>17</v>
      </c>
      <c r="E20" s="15">
        <v>561</v>
      </c>
      <c r="F20" s="15"/>
      <c r="G20" s="6" t="s">
        <v>9</v>
      </c>
      <c r="J20" s="8" t="s">
        <v>13</v>
      </c>
    </row>
    <row r="21" spans="1:12" ht="12.75">
      <c r="A21" s="4" t="s">
        <v>34</v>
      </c>
      <c r="F21" s="6"/>
      <c r="G21" s="17" t="s">
        <v>1</v>
      </c>
      <c r="H21" s="17" t="s">
        <v>2</v>
      </c>
      <c r="I21" t="s">
        <v>4</v>
      </c>
      <c r="J21" s="8" t="s">
        <v>1</v>
      </c>
      <c r="K21" s="6" t="s">
        <v>2</v>
      </c>
      <c r="L21" s="6" t="s">
        <v>4</v>
      </c>
    </row>
    <row r="22" spans="1:11" ht="12.75">
      <c r="A22" t="s">
        <v>6</v>
      </c>
      <c r="E22" s="8"/>
      <c r="J22" s="23">
        <v>38108</v>
      </c>
      <c r="K22" s="11">
        <v>38169</v>
      </c>
    </row>
    <row r="23" spans="1:12" ht="12.75">
      <c r="A23" t="s">
        <v>11</v>
      </c>
      <c r="E23" s="8"/>
      <c r="F23" s="6"/>
      <c r="G23" s="18">
        <v>52</v>
      </c>
      <c r="H23">
        <v>0.8</v>
      </c>
      <c r="J23" s="23">
        <v>38687</v>
      </c>
      <c r="K23" s="13"/>
      <c r="L23" s="13"/>
    </row>
    <row r="24" spans="1:10" ht="12.75">
      <c r="A24" t="s">
        <v>35</v>
      </c>
      <c r="C24" s="12"/>
      <c r="E24" s="8"/>
      <c r="F24" s="6"/>
      <c r="G24" s="18">
        <v>429</v>
      </c>
      <c r="H24">
        <v>31.9</v>
      </c>
      <c r="J24" s="23"/>
    </row>
    <row r="25" spans="1:10" ht="12.75">
      <c r="A25" t="s">
        <v>33</v>
      </c>
      <c r="E25" s="8"/>
      <c r="F25" s="6"/>
      <c r="G25" s="18">
        <v>80</v>
      </c>
      <c r="H25">
        <f>0.3+2.2</f>
        <v>2.5</v>
      </c>
      <c r="J25" s="23">
        <v>38596</v>
      </c>
    </row>
    <row r="26" spans="5:10" ht="12.75">
      <c r="E26" s="10"/>
      <c r="F26" s="7"/>
      <c r="G26" s="18"/>
      <c r="I26" s="2"/>
      <c r="J26" s="23">
        <v>38626</v>
      </c>
    </row>
    <row r="27" spans="1:10" ht="12.75">
      <c r="A27" t="s">
        <v>7</v>
      </c>
      <c r="E27" s="10"/>
      <c r="F27" s="7"/>
      <c r="G27" s="18"/>
      <c r="I27" s="2"/>
      <c r="J27" s="23">
        <v>38626</v>
      </c>
    </row>
    <row r="28" spans="1:10" ht="12.75">
      <c r="A28" t="s">
        <v>8</v>
      </c>
      <c r="E28" s="10"/>
      <c r="F28" s="7"/>
      <c r="G28" s="18"/>
      <c r="I28" s="2"/>
      <c r="J28" s="23">
        <v>38687</v>
      </c>
    </row>
    <row r="29" spans="3:6" ht="12.75">
      <c r="C29" s="12"/>
      <c r="F29" s="6"/>
    </row>
    <row r="30" spans="3:6" ht="12.75">
      <c r="C30" s="12"/>
      <c r="F30" s="6"/>
    </row>
    <row r="31" spans="1:10" ht="12.75">
      <c r="A31" s="3" t="s">
        <v>18</v>
      </c>
      <c r="E31" s="15">
        <v>293</v>
      </c>
      <c r="F31" s="15">
        <v>293</v>
      </c>
      <c r="G31" s="6" t="s">
        <v>9</v>
      </c>
      <c r="J31" s="8" t="s">
        <v>12</v>
      </c>
    </row>
    <row r="32" spans="7:12" ht="12.75">
      <c r="G32" s="17" t="s">
        <v>1</v>
      </c>
      <c r="H32" s="17" t="s">
        <v>2</v>
      </c>
      <c r="I32" t="s">
        <v>4</v>
      </c>
      <c r="J32" s="8" t="s">
        <v>1</v>
      </c>
      <c r="K32" s="6" t="s">
        <v>2</v>
      </c>
      <c r="L32" s="6" t="s">
        <v>4</v>
      </c>
    </row>
    <row r="33" spans="1:11" ht="12.75">
      <c r="A33" t="s">
        <v>6</v>
      </c>
      <c r="J33" s="23"/>
      <c r="K33" s="11"/>
    </row>
    <row r="34" spans="1:11" ht="12.75">
      <c r="A34" t="s">
        <v>11</v>
      </c>
      <c r="F34" s="6"/>
      <c r="G34" s="6" t="s">
        <v>36</v>
      </c>
      <c r="H34" t="s">
        <v>36</v>
      </c>
      <c r="J34" s="23">
        <v>38504</v>
      </c>
      <c r="K34" s="16">
        <v>38504</v>
      </c>
    </row>
    <row r="35" spans="1:11" ht="12.75">
      <c r="A35" t="s">
        <v>35</v>
      </c>
      <c r="F35" s="6"/>
      <c r="G35" s="6">
        <v>293</v>
      </c>
      <c r="H35">
        <f>160+6.6+0.7</f>
        <v>167.29999999999998</v>
      </c>
      <c r="J35" s="23">
        <v>38504</v>
      </c>
      <c r="K35" s="16">
        <v>38504</v>
      </c>
    </row>
    <row r="36" spans="1:11" ht="12.75">
      <c r="A36" t="s">
        <v>33</v>
      </c>
      <c r="F36" s="6"/>
      <c r="H36">
        <v>8</v>
      </c>
      <c r="J36" s="23"/>
      <c r="K36" s="16"/>
    </row>
    <row r="37" spans="10:11" ht="12.75">
      <c r="J37" s="23"/>
      <c r="K37" s="13"/>
    </row>
    <row r="38" spans="1:11" ht="12.75">
      <c r="A38" t="s">
        <v>7</v>
      </c>
      <c r="J38" s="23">
        <v>38596</v>
      </c>
      <c r="K38" s="16">
        <v>38596</v>
      </c>
    </row>
    <row r="39" spans="1:11" ht="12.75">
      <c r="A39" t="s">
        <v>8</v>
      </c>
      <c r="J39" s="23">
        <v>38626</v>
      </c>
      <c r="K39" s="16"/>
    </row>
    <row r="41" spans="10:11" ht="12.75">
      <c r="J41" s="23"/>
      <c r="K41" s="13"/>
    </row>
    <row r="42" ht="12.75">
      <c r="K42" s="13"/>
    </row>
    <row r="43" spans="1:10" ht="12.75">
      <c r="A43" s="3" t="s">
        <v>19</v>
      </c>
      <c r="E43" s="15">
        <v>478</v>
      </c>
      <c r="F43" s="15"/>
      <c r="G43" s="6" t="s">
        <v>9</v>
      </c>
      <c r="J43" s="8" t="s">
        <v>12</v>
      </c>
    </row>
    <row r="44" spans="6:12" ht="12.75">
      <c r="F44" s="6"/>
      <c r="G44" s="17" t="s">
        <v>1</v>
      </c>
      <c r="H44" s="17" t="s">
        <v>2</v>
      </c>
      <c r="I44" t="s">
        <v>4</v>
      </c>
      <c r="J44" s="8" t="s">
        <v>1</v>
      </c>
      <c r="K44" s="6" t="s">
        <v>2</v>
      </c>
      <c r="L44" s="6" t="s">
        <v>4</v>
      </c>
    </row>
    <row r="45" spans="1:11" ht="12.75">
      <c r="A45" t="s">
        <v>6</v>
      </c>
      <c r="F45" s="6"/>
      <c r="J45" s="23">
        <v>37500</v>
      </c>
      <c r="K45" s="19">
        <v>37500</v>
      </c>
    </row>
    <row r="46" spans="1:12" ht="12.75">
      <c r="A46" t="s">
        <v>11</v>
      </c>
      <c r="F46" s="6"/>
      <c r="G46" s="6">
        <v>36</v>
      </c>
      <c r="H46" s="20">
        <f>19</f>
        <v>19</v>
      </c>
      <c r="J46" s="23">
        <v>38626</v>
      </c>
      <c r="K46" s="13"/>
      <c r="L46" s="13"/>
    </row>
    <row r="47" spans="1:11" ht="12.75">
      <c r="A47" t="s">
        <v>35</v>
      </c>
      <c r="C47" s="12"/>
      <c r="F47" s="6"/>
      <c r="G47" s="6">
        <v>402</v>
      </c>
      <c r="H47" s="20">
        <f>359.3+15.2</f>
        <v>374.5</v>
      </c>
      <c r="J47" s="23">
        <v>38626</v>
      </c>
      <c r="K47" s="11"/>
    </row>
    <row r="48" spans="1:10" ht="12.75">
      <c r="A48" t="s">
        <v>33</v>
      </c>
      <c r="C48" s="12"/>
      <c r="F48" s="6"/>
      <c r="G48" s="6">
        <v>40</v>
      </c>
      <c r="H48" s="20">
        <f>7+29.9</f>
        <v>36.9</v>
      </c>
      <c r="J48" s="23"/>
    </row>
    <row r="49" spans="3:10" ht="12.75">
      <c r="C49" s="12"/>
      <c r="F49" s="6"/>
      <c r="G49" s="21"/>
      <c r="H49" s="20"/>
      <c r="J49" s="23"/>
    </row>
    <row r="50" spans="1:10" ht="12.75">
      <c r="A50" t="s">
        <v>7</v>
      </c>
      <c r="C50" s="12"/>
      <c r="F50" s="6"/>
      <c r="J50" s="23">
        <v>38626</v>
      </c>
    </row>
    <row r="51" spans="1:10" ht="12.75">
      <c r="A51" t="s">
        <v>8</v>
      </c>
      <c r="C51" s="12"/>
      <c r="F51" s="6"/>
      <c r="J51" s="23">
        <v>38626</v>
      </c>
    </row>
    <row r="52" spans="3:10" ht="12.75">
      <c r="C52" s="12"/>
      <c r="F52" s="6"/>
      <c r="J52" s="23"/>
    </row>
    <row r="53" spans="3:6" ht="12.75">
      <c r="C53" s="12"/>
      <c r="F53" s="6"/>
    </row>
    <row r="54" spans="1:10" ht="12.75">
      <c r="A54" s="3" t="s">
        <v>20</v>
      </c>
      <c r="E54" s="15">
        <v>823</v>
      </c>
      <c r="F54" s="15">
        <v>400</v>
      </c>
      <c r="G54" s="6" t="s">
        <v>9</v>
      </c>
      <c r="J54" s="8" t="s">
        <v>12</v>
      </c>
    </row>
    <row r="55" spans="6:12" ht="12.75">
      <c r="F55" s="6"/>
      <c r="G55" s="17" t="s">
        <v>1</v>
      </c>
      <c r="H55" s="17" t="s">
        <v>2</v>
      </c>
      <c r="I55" t="s">
        <v>4</v>
      </c>
      <c r="J55" s="8" t="s">
        <v>1</v>
      </c>
      <c r="K55" s="6" t="s">
        <v>2</v>
      </c>
      <c r="L55" s="6" t="s">
        <v>4</v>
      </c>
    </row>
    <row r="56" spans="1:11" ht="12.75">
      <c r="A56" t="s">
        <v>6</v>
      </c>
      <c r="F56" s="6"/>
      <c r="J56" s="23">
        <v>35808</v>
      </c>
      <c r="K56" s="23">
        <v>35808</v>
      </c>
    </row>
    <row r="57" spans="1:12" ht="12.75">
      <c r="A57" t="s">
        <v>11</v>
      </c>
      <c r="F57" s="6" t="s">
        <v>31</v>
      </c>
      <c r="H57" s="20"/>
      <c r="J57" s="23">
        <v>38961</v>
      </c>
      <c r="K57" s="13"/>
      <c r="L57" s="13"/>
    </row>
    <row r="58" spans="1:11" ht="12.75">
      <c r="A58" t="s">
        <v>35</v>
      </c>
      <c r="C58" s="12"/>
      <c r="F58" s="6" t="s">
        <v>32</v>
      </c>
      <c r="G58" s="6">
        <v>777</v>
      </c>
      <c r="H58" s="20">
        <v>788.7</v>
      </c>
      <c r="J58" s="23"/>
      <c r="K58" s="11"/>
    </row>
    <row r="59" spans="1:10" ht="12.75">
      <c r="A59" t="s">
        <v>33</v>
      </c>
      <c r="C59" s="12"/>
      <c r="F59" s="6" t="s">
        <v>33</v>
      </c>
      <c r="G59" s="6">
        <v>46</v>
      </c>
      <c r="H59" s="20">
        <v>34</v>
      </c>
      <c r="J59" s="23">
        <v>38961</v>
      </c>
    </row>
    <row r="60" spans="3:10" ht="12.75">
      <c r="C60" s="12"/>
      <c r="F60" s="6"/>
      <c r="G60" s="21"/>
      <c r="H60" s="20"/>
      <c r="J60" s="23"/>
    </row>
    <row r="61" spans="1:10" ht="12.75">
      <c r="A61" t="s">
        <v>7</v>
      </c>
      <c r="C61" s="12"/>
      <c r="F61" s="6"/>
      <c r="J61" s="23">
        <v>38961</v>
      </c>
    </row>
    <row r="62" spans="1:10" ht="12.75">
      <c r="A62" t="s">
        <v>8</v>
      </c>
      <c r="C62" s="12"/>
      <c r="F62" s="6"/>
      <c r="J62" s="23">
        <v>38961</v>
      </c>
    </row>
    <row r="63" spans="3:10" ht="12.75">
      <c r="C63" s="12"/>
      <c r="F63" s="6"/>
      <c r="J63" s="23"/>
    </row>
    <row r="65" spans="1:10" ht="12.75">
      <c r="A65" s="3" t="s">
        <v>3</v>
      </c>
      <c r="E65" s="15">
        <v>1103</v>
      </c>
      <c r="F65" s="15"/>
      <c r="G65" s="6" t="s">
        <v>9</v>
      </c>
      <c r="J65" s="8" t="s">
        <v>12</v>
      </c>
    </row>
    <row r="66" spans="6:12" ht="12.75">
      <c r="F66" s="6"/>
      <c r="G66" s="17" t="s">
        <v>1</v>
      </c>
      <c r="H66" s="17" t="s">
        <v>2</v>
      </c>
      <c r="I66" t="s">
        <v>4</v>
      </c>
      <c r="J66" s="8" t="s">
        <v>1</v>
      </c>
      <c r="K66" s="6" t="s">
        <v>2</v>
      </c>
      <c r="L66" s="6" t="s">
        <v>4</v>
      </c>
    </row>
    <row r="67" spans="1:11" ht="12.75">
      <c r="A67" t="s">
        <v>6</v>
      </c>
      <c r="F67" s="6"/>
      <c r="J67" s="23">
        <v>37500</v>
      </c>
      <c r="K67" s="19">
        <v>37500</v>
      </c>
    </row>
    <row r="68" spans="1:12" ht="12.75">
      <c r="A68" t="s">
        <v>11</v>
      </c>
      <c r="F68" s="6" t="s">
        <v>31</v>
      </c>
      <c r="G68" s="6">
        <v>125</v>
      </c>
      <c r="H68" s="24">
        <f>12.3+92.2+13.7</f>
        <v>118.2</v>
      </c>
      <c r="J68" s="23">
        <v>38626</v>
      </c>
      <c r="K68" s="13"/>
      <c r="L68" s="13"/>
    </row>
    <row r="69" spans="1:11" ht="12.75">
      <c r="A69" t="s">
        <v>35</v>
      </c>
      <c r="C69" s="12"/>
      <c r="F69" s="6" t="s">
        <v>32</v>
      </c>
      <c r="G69" s="6">
        <v>822</v>
      </c>
      <c r="H69" s="24">
        <f>485.9+32.4+179</f>
        <v>697.3</v>
      </c>
      <c r="J69" s="23">
        <v>38626</v>
      </c>
      <c r="K69" s="11"/>
    </row>
    <row r="70" spans="1:10" ht="12.75">
      <c r="A70" t="s">
        <v>33</v>
      </c>
      <c r="C70" s="12"/>
      <c r="F70" s="6" t="s">
        <v>33</v>
      </c>
      <c r="G70" s="6">
        <v>156</v>
      </c>
      <c r="H70" s="24">
        <f>39.1+109.2</f>
        <v>148.3</v>
      </c>
      <c r="J70" s="23"/>
    </row>
    <row r="71" spans="3:10" ht="12.75">
      <c r="C71" s="12"/>
      <c r="F71" s="6"/>
      <c r="G71" s="21"/>
      <c r="H71" s="20"/>
      <c r="J71" s="23"/>
    </row>
    <row r="72" spans="1:10" ht="12.75">
      <c r="A72" t="s">
        <v>7</v>
      </c>
      <c r="C72" s="12"/>
      <c r="F72" s="6"/>
      <c r="J72" s="23">
        <v>38626</v>
      </c>
    </row>
    <row r="73" spans="1:10" ht="12.75">
      <c r="A73" t="s">
        <v>8</v>
      </c>
      <c r="C73" s="12"/>
      <c r="F73" s="6"/>
      <c r="J73" s="23">
        <v>38626</v>
      </c>
    </row>
    <row r="74" spans="3:10" ht="12.75">
      <c r="C74" s="12"/>
      <c r="F74" s="6"/>
      <c r="J74" s="23"/>
    </row>
    <row r="76" spans="1:10" ht="12.75">
      <c r="A76" s="3" t="s">
        <v>21</v>
      </c>
      <c r="E76" s="15">
        <v>270</v>
      </c>
      <c r="F76" s="15"/>
      <c r="G76" s="6" t="s">
        <v>9</v>
      </c>
      <c r="J76" s="8" t="s">
        <v>12</v>
      </c>
    </row>
    <row r="77" spans="1:12" ht="12.75">
      <c r="A77" s="3" t="s">
        <v>22</v>
      </c>
      <c r="F77" s="6"/>
      <c r="G77" s="17" t="s">
        <v>1</v>
      </c>
      <c r="H77" s="17" t="s">
        <v>2</v>
      </c>
      <c r="I77" t="s">
        <v>4</v>
      </c>
      <c r="J77" s="8" t="s">
        <v>1</v>
      </c>
      <c r="K77" s="6" t="s">
        <v>2</v>
      </c>
      <c r="L77" s="6" t="s">
        <v>4</v>
      </c>
    </row>
    <row r="78" spans="1:11" ht="12.75">
      <c r="A78" t="s">
        <v>6</v>
      </c>
      <c r="F78" s="6"/>
      <c r="J78" s="23">
        <v>37681</v>
      </c>
      <c r="K78" s="19">
        <v>37681</v>
      </c>
    </row>
    <row r="79" spans="1:12" ht="12.75">
      <c r="A79" t="s">
        <v>11</v>
      </c>
      <c r="F79" s="6" t="s">
        <v>31</v>
      </c>
      <c r="G79" s="6">
        <v>25</v>
      </c>
      <c r="H79" s="20"/>
      <c r="J79" s="23">
        <v>39022</v>
      </c>
      <c r="K79" s="13"/>
      <c r="L79" s="13"/>
    </row>
    <row r="80" spans="1:11" ht="12.75">
      <c r="A80" t="s">
        <v>35</v>
      </c>
      <c r="C80" s="12"/>
      <c r="F80" s="6" t="s">
        <v>32</v>
      </c>
      <c r="G80" s="6">
        <v>211</v>
      </c>
      <c r="H80" s="20">
        <f>14.3+4.2+9.9</f>
        <v>28.4</v>
      </c>
      <c r="J80" s="23">
        <v>39022</v>
      </c>
      <c r="K80" s="11"/>
    </row>
    <row r="81" spans="1:10" ht="12.75">
      <c r="A81" t="s">
        <v>33</v>
      </c>
      <c r="C81" s="12"/>
      <c r="F81" s="6" t="s">
        <v>33</v>
      </c>
      <c r="G81" s="6">
        <v>34</v>
      </c>
      <c r="H81" s="20">
        <v>6</v>
      </c>
      <c r="J81" s="23"/>
    </row>
    <row r="82" spans="3:10" ht="12.75">
      <c r="C82" s="12"/>
      <c r="F82" s="6"/>
      <c r="G82" s="21"/>
      <c r="H82" s="20"/>
      <c r="J82" s="23"/>
    </row>
    <row r="83" spans="1:10" ht="12.75">
      <c r="A83" t="s">
        <v>7</v>
      </c>
      <c r="C83" s="12"/>
      <c r="F83" s="6"/>
      <c r="J83" s="23">
        <v>39022</v>
      </c>
    </row>
    <row r="84" spans="1:10" ht="12.75">
      <c r="A84" t="s">
        <v>8</v>
      </c>
      <c r="C84" s="12"/>
      <c r="F84" s="6"/>
      <c r="J84" s="23">
        <v>39022</v>
      </c>
    </row>
    <row r="85" spans="3:10" ht="12.75">
      <c r="C85" s="12"/>
      <c r="F85" s="6"/>
      <c r="J85" s="23"/>
    </row>
    <row r="87" spans="1:10" ht="12.75">
      <c r="A87" s="3" t="s">
        <v>23</v>
      </c>
      <c r="E87" s="15">
        <v>436</v>
      </c>
      <c r="F87" s="15"/>
      <c r="G87" s="6" t="s">
        <v>9</v>
      </c>
      <c r="J87" s="8" t="s">
        <v>12</v>
      </c>
    </row>
    <row r="88" spans="1:12" ht="12.75">
      <c r="A88" s="3" t="s">
        <v>24</v>
      </c>
      <c r="B88" s="3"/>
      <c r="F88" s="6"/>
      <c r="G88" s="17" t="s">
        <v>1</v>
      </c>
      <c r="H88" s="17" t="s">
        <v>2</v>
      </c>
      <c r="I88" t="s">
        <v>4</v>
      </c>
      <c r="J88" s="8" t="s">
        <v>1</v>
      </c>
      <c r="K88" s="6" t="s">
        <v>2</v>
      </c>
      <c r="L88" s="6" t="s">
        <v>4</v>
      </c>
    </row>
    <row r="89" spans="1:8" ht="12.75">
      <c r="A89" s="3"/>
      <c r="B89" s="3"/>
      <c r="F89" s="6"/>
      <c r="G89" s="17"/>
      <c r="H89" s="17"/>
    </row>
    <row r="90" spans="1:11" ht="12.75">
      <c r="A90" t="s">
        <v>6</v>
      </c>
      <c r="F90" s="6"/>
      <c r="J90" s="23">
        <v>37561</v>
      </c>
      <c r="K90" s="11">
        <v>37561</v>
      </c>
    </row>
    <row r="91" spans="1:12" ht="12.75">
      <c r="A91" t="s">
        <v>11</v>
      </c>
      <c r="F91" s="6" t="s">
        <v>31</v>
      </c>
      <c r="G91" s="6">
        <v>64</v>
      </c>
      <c r="H91" s="24">
        <f>4.8+42.1+37.9</f>
        <v>84.8</v>
      </c>
      <c r="J91" s="23">
        <v>39022</v>
      </c>
      <c r="K91" s="13"/>
      <c r="L91" s="13"/>
    </row>
    <row r="92" spans="1:11" ht="12.75">
      <c r="A92" t="s">
        <v>35</v>
      </c>
      <c r="C92" s="12"/>
      <c r="F92" s="6" t="s">
        <v>32</v>
      </c>
      <c r="G92" s="6">
        <v>331</v>
      </c>
      <c r="H92" s="24">
        <f>6.7+10.2+62.4</f>
        <v>79.3</v>
      </c>
      <c r="J92" s="23">
        <v>39022</v>
      </c>
      <c r="K92" s="11"/>
    </row>
    <row r="93" spans="1:10" ht="12.75">
      <c r="A93" t="s">
        <v>33</v>
      </c>
      <c r="C93" s="12"/>
      <c r="F93" s="6" t="s">
        <v>33</v>
      </c>
      <c r="G93" s="6">
        <v>41</v>
      </c>
      <c r="H93" s="24">
        <f>20.3+10.5</f>
        <v>30.8</v>
      </c>
      <c r="J93" s="23"/>
    </row>
    <row r="94" spans="3:10" ht="12.75">
      <c r="C94" s="12"/>
      <c r="F94" s="6"/>
      <c r="G94" s="21"/>
      <c r="H94" s="20"/>
      <c r="J94" s="23"/>
    </row>
    <row r="95" spans="1:10" ht="12.75">
      <c r="A95" t="s">
        <v>7</v>
      </c>
      <c r="C95" s="12"/>
      <c r="F95" s="6"/>
      <c r="J95" s="23">
        <v>39022</v>
      </c>
    </row>
    <row r="96" spans="1:10" ht="12.75">
      <c r="A96" t="s">
        <v>8</v>
      </c>
      <c r="C96" s="12"/>
      <c r="F96" s="6"/>
      <c r="J96" s="23">
        <v>39022</v>
      </c>
    </row>
    <row r="97" spans="3:6" ht="12.75">
      <c r="C97" s="12"/>
      <c r="F97" s="6"/>
    </row>
    <row r="99" spans="1:10" ht="12.75">
      <c r="A99" s="3" t="s">
        <v>25</v>
      </c>
      <c r="E99" s="15">
        <v>400</v>
      </c>
      <c r="F99" s="15"/>
      <c r="G99" s="6" t="s">
        <v>9</v>
      </c>
      <c r="J99" s="8" t="s">
        <v>12</v>
      </c>
    </row>
    <row r="100" spans="6:12" ht="12.75">
      <c r="F100" s="6"/>
      <c r="G100" s="17" t="s">
        <v>1</v>
      </c>
      <c r="H100" s="17" t="s">
        <v>2</v>
      </c>
      <c r="I100" t="s">
        <v>4</v>
      </c>
      <c r="J100" s="8" t="s">
        <v>1</v>
      </c>
      <c r="K100" s="6" t="s">
        <v>2</v>
      </c>
      <c r="L100" s="6" t="s">
        <v>4</v>
      </c>
    </row>
    <row r="101" spans="1:11" ht="12.75">
      <c r="A101" t="s">
        <v>6</v>
      </c>
      <c r="F101" s="6"/>
      <c r="J101" s="23">
        <v>37500</v>
      </c>
      <c r="K101" s="19">
        <v>37500</v>
      </c>
    </row>
    <row r="102" spans="1:12" ht="12.75">
      <c r="A102" t="s">
        <v>11</v>
      </c>
      <c r="F102" s="6" t="s">
        <v>31</v>
      </c>
      <c r="G102" s="18">
        <v>18</v>
      </c>
      <c r="H102" s="24">
        <v>1.1</v>
      </c>
      <c r="J102" s="23">
        <v>38626</v>
      </c>
      <c r="K102" s="13"/>
      <c r="L102" s="13"/>
    </row>
    <row r="103" spans="1:11" ht="12.75">
      <c r="A103" t="s">
        <v>35</v>
      </c>
      <c r="C103" s="12"/>
      <c r="F103" s="6" t="s">
        <v>32</v>
      </c>
      <c r="G103" s="18">
        <v>304</v>
      </c>
      <c r="H103" s="24">
        <f>217.2+93.1</f>
        <v>310.29999999999995</v>
      </c>
      <c r="J103" s="23">
        <v>38626</v>
      </c>
      <c r="K103" s="11"/>
    </row>
    <row r="104" spans="1:10" ht="12.75">
      <c r="A104" t="s">
        <v>33</v>
      </c>
      <c r="C104" s="12"/>
      <c r="F104" s="6" t="s">
        <v>33</v>
      </c>
      <c r="G104" s="18">
        <v>78</v>
      </c>
      <c r="H104" s="24">
        <f>0.4+85.1</f>
        <v>85.5</v>
      </c>
      <c r="J104" s="23"/>
    </row>
    <row r="105" spans="3:10" ht="12.75">
      <c r="C105" s="12"/>
      <c r="F105" s="6"/>
      <c r="G105" s="21"/>
      <c r="H105" s="20"/>
      <c r="J105" s="23"/>
    </row>
    <row r="106" spans="1:10" ht="12.75">
      <c r="A106" t="s">
        <v>7</v>
      </c>
      <c r="C106" s="12"/>
      <c r="F106" s="6"/>
      <c r="J106" s="23">
        <v>38626</v>
      </c>
    </row>
    <row r="107" spans="1:10" ht="12.75">
      <c r="A107" t="s">
        <v>8</v>
      </c>
      <c r="C107" s="12"/>
      <c r="F107" s="6"/>
      <c r="J107" s="23">
        <v>38626</v>
      </c>
    </row>
    <row r="108" spans="3:6" ht="12.75">
      <c r="C108" s="12"/>
      <c r="F108" s="6"/>
    </row>
    <row r="110" spans="1:10" ht="12.75">
      <c r="A110" s="3" t="s">
        <v>26</v>
      </c>
      <c r="E110" s="15">
        <v>335</v>
      </c>
      <c r="F110" s="15"/>
      <c r="G110" s="6" t="s">
        <v>9</v>
      </c>
      <c r="J110" s="8" t="s">
        <v>12</v>
      </c>
    </row>
    <row r="111" spans="1:12" ht="12.75">
      <c r="A111" s="3" t="s">
        <v>27</v>
      </c>
      <c r="F111" s="6"/>
      <c r="G111" s="17" t="s">
        <v>1</v>
      </c>
      <c r="H111" s="17" t="s">
        <v>2</v>
      </c>
      <c r="I111" t="s">
        <v>4</v>
      </c>
      <c r="J111" s="8" t="s">
        <v>1</v>
      </c>
      <c r="K111" s="6" t="s">
        <v>2</v>
      </c>
      <c r="L111" s="6" t="s">
        <v>4</v>
      </c>
    </row>
    <row r="112" spans="1:11" ht="12.75">
      <c r="A112" t="s">
        <v>6</v>
      </c>
      <c r="F112" s="6"/>
      <c r="J112" s="23">
        <v>38412</v>
      </c>
      <c r="K112" s="19">
        <v>38412</v>
      </c>
    </row>
    <row r="113" spans="1:12" ht="12.75">
      <c r="A113" t="s">
        <v>11</v>
      </c>
      <c r="F113" s="6" t="s">
        <v>31</v>
      </c>
      <c r="G113" s="18">
        <v>51</v>
      </c>
      <c r="H113" s="24">
        <v>9.9</v>
      </c>
      <c r="J113" s="23">
        <v>38718</v>
      </c>
      <c r="K113" s="13"/>
      <c r="L113" s="13"/>
    </row>
    <row r="114" spans="1:11" ht="12.75">
      <c r="A114" t="s">
        <v>35</v>
      </c>
      <c r="C114" s="12"/>
      <c r="F114" s="6" t="s">
        <v>32</v>
      </c>
      <c r="G114" s="18">
        <v>284</v>
      </c>
      <c r="H114" s="24">
        <v>7.5</v>
      </c>
      <c r="J114" s="23">
        <v>38718</v>
      </c>
      <c r="K114" s="11"/>
    </row>
    <row r="115" spans="1:10" ht="12.75">
      <c r="A115" t="s">
        <v>33</v>
      </c>
      <c r="C115" s="12"/>
      <c r="F115" s="6" t="s">
        <v>33</v>
      </c>
      <c r="G115" s="18"/>
      <c r="H115" s="24">
        <v>0.4</v>
      </c>
      <c r="J115" s="23">
        <v>38718</v>
      </c>
    </row>
    <row r="116" spans="3:10" ht="12.75">
      <c r="C116" s="12"/>
      <c r="F116" s="6"/>
      <c r="G116" s="21"/>
      <c r="H116" s="20"/>
      <c r="J116" s="23"/>
    </row>
    <row r="117" spans="1:10" ht="12.75">
      <c r="A117" t="s">
        <v>7</v>
      </c>
      <c r="C117" s="12"/>
      <c r="F117" s="6"/>
      <c r="J117" s="23">
        <v>38718</v>
      </c>
    </row>
    <row r="118" spans="1:10" ht="12.75">
      <c r="A118" t="s">
        <v>8</v>
      </c>
      <c r="C118" s="12"/>
      <c r="F118" s="6"/>
      <c r="J118" s="23">
        <v>38718</v>
      </c>
    </row>
    <row r="119" spans="3:10" ht="12.75">
      <c r="C119" s="12"/>
      <c r="F119" s="6"/>
      <c r="J119" s="23"/>
    </row>
    <row r="121" spans="1:10" ht="12.75">
      <c r="A121" s="3" t="s">
        <v>28</v>
      </c>
      <c r="E121" s="15">
        <v>512</v>
      </c>
      <c r="F121" s="15"/>
      <c r="G121" s="6" t="s">
        <v>9</v>
      </c>
      <c r="J121" s="8" t="s">
        <v>12</v>
      </c>
    </row>
    <row r="122" spans="6:12" ht="12.75">
      <c r="F122" s="6"/>
      <c r="G122" s="17" t="s">
        <v>1</v>
      </c>
      <c r="H122" s="17" t="s">
        <v>2</v>
      </c>
      <c r="I122" t="s">
        <v>4</v>
      </c>
      <c r="J122" s="8" t="s">
        <v>1</v>
      </c>
      <c r="K122" s="6" t="s">
        <v>2</v>
      </c>
      <c r="L122" s="6" t="s">
        <v>4</v>
      </c>
    </row>
    <row r="123" spans="1:11" ht="12.75">
      <c r="A123" t="s">
        <v>6</v>
      </c>
      <c r="F123" s="6"/>
      <c r="J123" s="23">
        <v>38899</v>
      </c>
      <c r="K123" s="19">
        <v>38899</v>
      </c>
    </row>
    <row r="124" spans="1:12" ht="12.75">
      <c r="A124" t="s">
        <v>11</v>
      </c>
      <c r="F124" s="6" t="s">
        <v>31</v>
      </c>
      <c r="G124" s="18">
        <v>44</v>
      </c>
      <c r="H124" s="24">
        <v>9</v>
      </c>
      <c r="J124" s="23">
        <v>38657</v>
      </c>
      <c r="K124" s="13"/>
      <c r="L124" s="13"/>
    </row>
    <row r="125" spans="1:11" ht="12.75">
      <c r="A125" t="s">
        <v>35</v>
      </c>
      <c r="C125" s="12"/>
      <c r="F125" s="6" t="s">
        <v>32</v>
      </c>
      <c r="G125" s="18">
        <v>468</v>
      </c>
      <c r="H125" s="24"/>
      <c r="J125" s="23">
        <v>38504</v>
      </c>
      <c r="K125" s="11"/>
    </row>
    <row r="126" spans="1:10" ht="12.75">
      <c r="A126" t="s">
        <v>33</v>
      </c>
      <c r="C126" s="12"/>
      <c r="F126" s="6" t="s">
        <v>33</v>
      </c>
      <c r="H126" s="20"/>
      <c r="J126" s="23">
        <v>38657</v>
      </c>
    </row>
    <row r="127" spans="3:10" ht="12.75">
      <c r="C127" s="12"/>
      <c r="F127" s="6"/>
      <c r="G127" s="21"/>
      <c r="H127" s="20"/>
      <c r="J127" s="23"/>
    </row>
    <row r="128" spans="1:10" ht="12.75">
      <c r="A128" t="s">
        <v>7</v>
      </c>
      <c r="C128" s="12"/>
      <c r="F128" s="6"/>
      <c r="J128" s="23">
        <v>38657</v>
      </c>
    </row>
    <row r="129" spans="1:10" ht="12.75">
      <c r="A129" t="s">
        <v>8</v>
      </c>
      <c r="C129" s="12"/>
      <c r="F129" s="6"/>
      <c r="J129" s="23">
        <v>38657</v>
      </c>
    </row>
    <row r="130" spans="3:6" ht="12.75">
      <c r="C130" s="12"/>
      <c r="F130" s="6"/>
    </row>
    <row r="132" spans="1:10" ht="12.75">
      <c r="A132" s="3" t="s">
        <v>29</v>
      </c>
      <c r="E132" s="15">
        <v>426</v>
      </c>
      <c r="F132" s="15"/>
      <c r="G132" s="6" t="s">
        <v>9</v>
      </c>
      <c r="J132" s="8" t="s">
        <v>12</v>
      </c>
    </row>
    <row r="133" spans="6:12" ht="12.75">
      <c r="F133" s="6"/>
      <c r="G133" s="17" t="s">
        <v>1</v>
      </c>
      <c r="H133" s="17" t="s">
        <v>2</v>
      </c>
      <c r="I133" t="s">
        <v>4</v>
      </c>
      <c r="J133" s="8" t="s">
        <v>1</v>
      </c>
      <c r="K133" s="6" t="s">
        <v>2</v>
      </c>
      <c r="L133" s="6" t="s">
        <v>4</v>
      </c>
    </row>
    <row r="134" spans="1:11" ht="12.75">
      <c r="A134" t="s">
        <v>6</v>
      </c>
      <c r="F134" s="6"/>
      <c r="J134" s="23">
        <v>38412</v>
      </c>
      <c r="K134" s="19">
        <v>38412</v>
      </c>
    </row>
    <row r="135" spans="1:12" ht="12.75">
      <c r="A135" t="s">
        <v>11</v>
      </c>
      <c r="F135" s="6" t="s">
        <v>31</v>
      </c>
      <c r="G135" s="18">
        <v>17</v>
      </c>
      <c r="H135" s="24">
        <v>19.2</v>
      </c>
      <c r="J135" s="23">
        <v>38657</v>
      </c>
      <c r="K135" s="13"/>
      <c r="L135" s="13"/>
    </row>
    <row r="136" spans="1:11" ht="12.75">
      <c r="A136" t="s">
        <v>35</v>
      </c>
      <c r="C136" s="12"/>
      <c r="F136" s="6" t="s">
        <v>32</v>
      </c>
      <c r="G136" s="18">
        <v>381</v>
      </c>
      <c r="H136" s="24">
        <v>156.8</v>
      </c>
      <c r="J136" s="23"/>
      <c r="K136" s="11"/>
    </row>
    <row r="137" spans="1:10" ht="12.75">
      <c r="A137" t="s">
        <v>33</v>
      </c>
      <c r="C137" s="12"/>
      <c r="F137" s="6" t="s">
        <v>33</v>
      </c>
      <c r="G137" s="18">
        <v>28</v>
      </c>
      <c r="H137" s="24">
        <v>17.6</v>
      </c>
      <c r="J137" s="23">
        <v>38657</v>
      </c>
    </row>
    <row r="138" spans="3:10" ht="12.75">
      <c r="C138" s="12"/>
      <c r="F138" s="6"/>
      <c r="G138" s="21"/>
      <c r="H138" s="20"/>
      <c r="J138" s="23"/>
    </row>
    <row r="139" spans="1:10" ht="12.75">
      <c r="A139" t="s">
        <v>7</v>
      </c>
      <c r="C139" s="12"/>
      <c r="F139" s="6"/>
      <c r="J139" s="23">
        <v>38657</v>
      </c>
    </row>
    <row r="140" spans="1:10" ht="12.75">
      <c r="A140" t="s">
        <v>8</v>
      </c>
      <c r="C140" s="12"/>
      <c r="F140" s="6"/>
      <c r="J140" s="23">
        <v>38657</v>
      </c>
    </row>
    <row r="141" spans="3:6" ht="12.75">
      <c r="C141" s="12"/>
      <c r="F141" s="6"/>
    </row>
    <row r="143" spans="1:10" ht="12.75">
      <c r="A143" s="3" t="s">
        <v>30</v>
      </c>
      <c r="E143" s="15">
        <v>466</v>
      </c>
      <c r="F143" s="15"/>
      <c r="G143" s="6" t="s">
        <v>9</v>
      </c>
      <c r="J143" s="8" t="s">
        <v>12</v>
      </c>
    </row>
    <row r="144" spans="6:12" ht="12.75">
      <c r="F144" s="6"/>
      <c r="G144" s="17" t="s">
        <v>1</v>
      </c>
      <c r="H144" s="17" t="s">
        <v>2</v>
      </c>
      <c r="I144" t="s">
        <v>4</v>
      </c>
      <c r="J144" s="8" t="s">
        <v>1</v>
      </c>
      <c r="K144" s="6" t="s">
        <v>2</v>
      </c>
      <c r="L144" s="6" t="s">
        <v>4</v>
      </c>
    </row>
    <row r="145" spans="1:11" ht="12.75">
      <c r="A145" t="s">
        <v>6</v>
      </c>
      <c r="F145" s="6"/>
      <c r="J145" s="23">
        <v>38443</v>
      </c>
      <c r="K145" s="19">
        <v>38443</v>
      </c>
    </row>
    <row r="146" spans="1:12" ht="12.75">
      <c r="A146" t="s">
        <v>11</v>
      </c>
      <c r="F146" s="6" t="s">
        <v>31</v>
      </c>
      <c r="G146" s="18">
        <v>31</v>
      </c>
      <c r="H146" s="24">
        <v>33.5</v>
      </c>
      <c r="J146" s="23">
        <v>38657</v>
      </c>
      <c r="K146" s="13"/>
      <c r="L146" s="13"/>
    </row>
    <row r="147" spans="1:11" ht="12.75">
      <c r="A147" t="s">
        <v>35</v>
      </c>
      <c r="C147" s="12"/>
      <c r="F147" s="6" t="s">
        <v>32</v>
      </c>
      <c r="G147" s="18">
        <v>400</v>
      </c>
      <c r="H147" s="24">
        <v>128.3</v>
      </c>
      <c r="J147" s="23"/>
      <c r="K147" s="11"/>
    </row>
    <row r="148" spans="1:10" ht="12.75">
      <c r="A148" t="s">
        <v>33</v>
      </c>
      <c r="C148" s="12"/>
      <c r="F148" s="6" t="s">
        <v>33</v>
      </c>
      <c r="G148" s="18">
        <v>35</v>
      </c>
      <c r="H148" s="24">
        <v>20.8</v>
      </c>
      <c r="J148" s="23">
        <v>38657</v>
      </c>
    </row>
    <row r="149" spans="3:10" ht="12.75">
      <c r="C149" s="12"/>
      <c r="F149" s="6"/>
      <c r="G149" s="21"/>
      <c r="H149" s="20"/>
      <c r="J149" s="23"/>
    </row>
    <row r="150" spans="1:10" ht="12.75">
      <c r="A150" t="s">
        <v>7</v>
      </c>
      <c r="C150" s="12"/>
      <c r="F150" s="6"/>
      <c r="J150" s="23">
        <v>38657</v>
      </c>
    </row>
    <row r="151" spans="1:10" ht="12.75">
      <c r="A151" t="s">
        <v>8</v>
      </c>
      <c r="C151" s="12"/>
      <c r="F151" s="6"/>
      <c r="J151" s="23">
        <v>38657</v>
      </c>
    </row>
    <row r="152" spans="3:6" ht="12.75">
      <c r="C152" s="12"/>
      <c r="F152" s="6"/>
    </row>
    <row r="153" spans="1:10" ht="12.75">
      <c r="A153" s="3" t="s">
        <v>37</v>
      </c>
      <c r="E153" s="15">
        <v>1400</v>
      </c>
      <c r="F153" s="15"/>
      <c r="G153" s="6" t="s">
        <v>9</v>
      </c>
      <c r="J153" s="8" t="s">
        <v>12</v>
      </c>
    </row>
    <row r="154" spans="7:12" ht="12.75">
      <c r="G154" s="17" t="s">
        <v>1</v>
      </c>
      <c r="H154" s="17" t="s">
        <v>2</v>
      </c>
      <c r="I154" t="s">
        <v>4</v>
      </c>
      <c r="J154" s="8" t="s">
        <v>1</v>
      </c>
      <c r="K154" s="6" t="s">
        <v>2</v>
      </c>
      <c r="L154" s="6" t="s">
        <v>4</v>
      </c>
    </row>
    <row r="155" spans="1:11" ht="12.75">
      <c r="A155" t="s">
        <v>6</v>
      </c>
      <c r="E155" s="15"/>
      <c r="F155" s="15"/>
      <c r="J155" s="23">
        <v>35278</v>
      </c>
      <c r="K155" s="11">
        <v>35278</v>
      </c>
    </row>
    <row r="156" spans="1:10" ht="12.75">
      <c r="A156" t="s">
        <v>11</v>
      </c>
      <c r="F156" s="6" t="s">
        <v>31</v>
      </c>
      <c r="G156" s="17">
        <v>100</v>
      </c>
      <c r="H156" s="25">
        <v>122</v>
      </c>
      <c r="J156" s="23">
        <v>38322</v>
      </c>
    </row>
    <row r="157" spans="1:11" ht="12.75">
      <c r="A157" t="s">
        <v>35</v>
      </c>
      <c r="F157" s="6" t="s">
        <v>32</v>
      </c>
      <c r="G157" s="6">
        <v>1171</v>
      </c>
      <c r="H157" s="21">
        <v>643</v>
      </c>
      <c r="J157" s="23">
        <v>38565</v>
      </c>
      <c r="K157" s="19"/>
    </row>
    <row r="158" spans="1:11" ht="12.75">
      <c r="A158" t="s">
        <v>33</v>
      </c>
      <c r="F158" s="6" t="s">
        <v>33</v>
      </c>
      <c r="G158" s="6">
        <v>129</v>
      </c>
      <c r="H158" s="21">
        <v>55</v>
      </c>
      <c r="J158" s="23">
        <v>38565</v>
      </c>
      <c r="K158" s="13"/>
    </row>
    <row r="159" spans="3:11" ht="12.75">
      <c r="C159" s="12"/>
      <c r="F159" s="6"/>
      <c r="H159" s="20"/>
      <c r="J159" s="23"/>
      <c r="K159" s="11"/>
    </row>
    <row r="160" spans="1:10" ht="12.75">
      <c r="A160" t="s">
        <v>7</v>
      </c>
      <c r="C160" s="12"/>
      <c r="F160" s="6"/>
      <c r="H160" s="20"/>
      <c r="J160" s="23">
        <v>38718</v>
      </c>
    </row>
    <row r="161" spans="1:10" ht="12.75">
      <c r="A161" t="s">
        <v>8</v>
      </c>
      <c r="C161" s="12"/>
      <c r="F161" s="6"/>
      <c r="H161" s="20"/>
      <c r="J161" s="23">
        <v>38869</v>
      </c>
    </row>
    <row r="162" spans="3:10" ht="12.75">
      <c r="C162" s="12"/>
      <c r="F162" s="6"/>
      <c r="H162" s="17"/>
      <c r="J162" s="23"/>
    </row>
    <row r="163" spans="3:10" ht="12.75">
      <c r="C163" s="12"/>
      <c r="F163" s="6"/>
      <c r="H163" s="6"/>
      <c r="J163" s="23"/>
    </row>
    <row r="164" spans="3:10" ht="12.75">
      <c r="C164" s="12"/>
      <c r="F164" s="6"/>
      <c r="H164" s="6"/>
      <c r="J164" s="23"/>
    </row>
    <row r="165" ht="12.75">
      <c r="H165" s="6"/>
    </row>
    <row r="167" spans="1:6" ht="12.75">
      <c r="A167" s="3"/>
      <c r="E167" s="15"/>
      <c r="F167" s="15"/>
    </row>
    <row r="168" spans="6:8" ht="12.75">
      <c r="F168" s="6"/>
      <c r="G168" s="17"/>
      <c r="H168" s="17"/>
    </row>
    <row r="169" spans="6:11" ht="12.75">
      <c r="F169" s="6"/>
      <c r="J169" s="23"/>
      <c r="K169" s="19"/>
    </row>
    <row r="170" spans="6:12" ht="12.75">
      <c r="F170" s="6"/>
      <c r="H170" s="20"/>
      <c r="J170" s="23"/>
      <c r="K170" s="13"/>
      <c r="L170" s="13"/>
    </row>
    <row r="171" spans="3:11" ht="12.75">
      <c r="C171" s="12"/>
      <c r="F171" s="6"/>
      <c r="H171" s="20"/>
      <c r="J171" s="23"/>
      <c r="K171" s="11"/>
    </row>
    <row r="172" spans="3:10" ht="12.75">
      <c r="C172" s="12"/>
      <c r="F172" s="6"/>
      <c r="H172" s="20"/>
      <c r="J172" s="23"/>
    </row>
    <row r="173" spans="3:10" ht="12.75">
      <c r="C173" s="12"/>
      <c r="F173" s="6"/>
      <c r="H173" s="20"/>
      <c r="J173" s="23"/>
    </row>
    <row r="174" spans="3:10" ht="12.75">
      <c r="C174" s="12"/>
      <c r="F174" s="6"/>
      <c r="J174" s="23"/>
    </row>
    <row r="175" spans="3:10" ht="12.75">
      <c r="C175" s="12"/>
      <c r="F175" s="6"/>
      <c r="J175" s="23"/>
    </row>
    <row r="176" spans="3:10" ht="12.75">
      <c r="C176" s="12"/>
      <c r="F176" s="6"/>
      <c r="J176" s="23"/>
    </row>
  </sheetData>
  <mergeCells count="1">
    <mergeCell ref="A7:D7"/>
  </mergeCells>
  <printOptions/>
  <pageMargins left="0.75" right="0.75" top="1" bottom="1" header="0.5" footer="0.5"/>
  <pageSetup horizontalDpi="600" verticalDpi="600" orientation="landscape" r:id="rId1"/>
  <headerFooter alignWithMargins="0">
    <oddFooter>&amp;L&amp;8&amp;Z&amp;F&amp;R&amp;8&amp;D</oddFooter>
  </headerFooter>
  <rowBreaks count="3" manualBreakCount="3">
    <brk id="53" max="255" man="1"/>
    <brk id="109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 Skaggs</dc:creator>
  <cp:keywords/>
  <dc:description/>
  <cp:lastModifiedBy>zibam</cp:lastModifiedBy>
  <cp:lastPrinted>2005-10-28T23:00:11Z</cp:lastPrinted>
  <dcterms:created xsi:type="dcterms:W3CDTF">2001-01-09T17:55:40Z</dcterms:created>
  <dcterms:modified xsi:type="dcterms:W3CDTF">2005-10-31T23:03:08Z</dcterms:modified>
  <cp:category/>
  <cp:version/>
  <cp:contentType/>
  <cp:contentStatus/>
</cp:coreProperties>
</file>