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2860" windowHeight="126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2" i="1"/>
  <c r="C11"/>
  <c r="C10"/>
  <c r="C9"/>
  <c r="C8"/>
  <c r="C7"/>
  <c r="C6"/>
  <c r="C5"/>
  <c r="C4"/>
  <c r="C3"/>
  <c r="B3"/>
  <c r="B4"/>
  <c r="B5"/>
  <c r="B6"/>
  <c r="B7"/>
  <c r="B8"/>
  <c r="B10"/>
  <c r="B9"/>
  <c r="B11"/>
  <c r="B12"/>
</calcChain>
</file>

<file path=xl/sharedStrings.xml><?xml version="1.0" encoding="utf-8"?>
<sst xmlns="http://schemas.openxmlformats.org/spreadsheetml/2006/main" count="4" uniqueCount="4">
  <si>
    <t>Pulser Voltage</t>
  </si>
  <si>
    <t>Calibration Voltage</t>
  </si>
  <si>
    <t>mV</t>
  </si>
  <si>
    <t>V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</si>
</sst>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v>Pulser vs X calib Magnet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/>
              <c:numFmt formatCode="General" sourceLinked="0"/>
            </c:trendlineLbl>
          </c:trendline>
          <c:xVal>
            <c:numRef>
              <c:f>Sheet1!$A$3:$A$12</c:f>
              <c:numCache>
                <c:formatCode>General</c:formatCode>
                <c:ptCount val="10"/>
                <c:pt idx="0">
                  <c:v>150</c:v>
                </c:pt>
                <c:pt idx="1">
                  <c:v>200</c:v>
                </c:pt>
                <c:pt idx="2">
                  <c:v>250</c:v>
                </c:pt>
                <c:pt idx="3">
                  <c:v>300</c:v>
                </c:pt>
                <c:pt idx="4">
                  <c:v>350</c:v>
                </c:pt>
                <c:pt idx="5">
                  <c:v>400</c:v>
                </c:pt>
                <c:pt idx="6">
                  <c:v>450</c:v>
                </c:pt>
                <c:pt idx="7">
                  <c:v>500</c:v>
                </c:pt>
                <c:pt idx="8">
                  <c:v>550</c:v>
                </c:pt>
                <c:pt idx="9">
                  <c:v>600</c:v>
                </c:pt>
              </c:numCache>
            </c:numRef>
          </c:xVal>
          <c:yVal>
            <c:numRef>
              <c:f>Sheet1!$B$3:$B$12</c:f>
              <c:numCache>
                <c:formatCode>0.00</c:formatCode>
                <c:ptCount val="10"/>
                <c:pt idx="0">
                  <c:v>2.2199999999999998</c:v>
                </c:pt>
                <c:pt idx="1">
                  <c:v>3.06</c:v>
                </c:pt>
                <c:pt idx="2">
                  <c:v>5.0999999999999996</c:v>
                </c:pt>
                <c:pt idx="3">
                  <c:v>6.5333333333333341</c:v>
                </c:pt>
                <c:pt idx="4">
                  <c:v>7.8</c:v>
                </c:pt>
                <c:pt idx="5">
                  <c:v>9.34</c:v>
                </c:pt>
                <c:pt idx="6">
                  <c:v>11.324999999999999</c:v>
                </c:pt>
                <c:pt idx="7">
                  <c:v>13.033333333333333</c:v>
                </c:pt>
                <c:pt idx="8">
                  <c:v>14.075000000000001</c:v>
                </c:pt>
                <c:pt idx="9">
                  <c:v>16.05</c:v>
                </c:pt>
              </c:numCache>
            </c:numRef>
          </c:yVal>
        </c:ser>
        <c:dLbls/>
        <c:axId val="74016640"/>
        <c:axId val="74015104"/>
      </c:scatterChart>
      <c:valAx>
        <c:axId val="74016640"/>
        <c:scaling>
          <c:orientation val="minMax"/>
        </c:scaling>
        <c:axPos val="b"/>
        <c:title>
          <c:layout/>
        </c:title>
        <c:numFmt formatCode="General" sourceLinked="1"/>
        <c:tickLblPos val="nextTo"/>
        <c:crossAx val="74015104"/>
        <c:crosses val="autoZero"/>
        <c:crossBetween val="midCat"/>
      </c:valAx>
      <c:valAx>
        <c:axId val="74015104"/>
        <c:scaling>
          <c:orientation val="minMax"/>
        </c:scaling>
        <c:axPos val="l"/>
        <c:majorGridlines/>
        <c:minorGridlines/>
        <c:title>
          <c:layout/>
        </c:title>
        <c:numFmt formatCode="0.00" sourceLinked="1"/>
        <c:tickLblPos val="nextTo"/>
        <c:crossAx val="740166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295274</xdr:colOff>
      <xdr:row>1</xdr:row>
      <xdr:rowOff>85724</xdr:rowOff>
    </xdr:from>
    <xdr:to>
      <xdr:col>18</xdr:col>
      <xdr:colOff>76199</xdr:colOff>
      <xdr:row>38</xdr:row>
      <xdr:rowOff>38099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workbookViewId="0">
      <selection activeCell="A3" sqref="A3:B12"/>
    </sheetView>
  </sheetViews>
  <sheetFormatPr defaultRowHeight="15"/>
  <cols>
    <col min="1" max="1" width="15.28515625" customWidth="1"/>
    <col min="2" max="2" width="23.42578125" customWidth="1"/>
  </cols>
  <sheetData>
    <row r="1" spans="1:3">
      <c r="A1" t="s">
        <v>0</v>
      </c>
      <c r="B1" t="s">
        <v>1</v>
      </c>
    </row>
    <row r="2" spans="1:3">
      <c r="A2" s="1" t="s">
        <v>3</v>
      </c>
      <c r="B2" s="1" t="s">
        <v>2</v>
      </c>
    </row>
    <row r="3" spans="1:3">
      <c r="A3">
        <v>150</v>
      </c>
      <c r="B3" s="2">
        <f>AVERAGE(2.04,2.4)</f>
        <v>2.2199999999999998</v>
      </c>
      <c r="C3" s="2">
        <f>STDEV(2.04,2.4)</f>
        <v>0.25455844122716054</v>
      </c>
    </row>
    <row r="4" spans="1:3">
      <c r="A4">
        <v>200</v>
      </c>
      <c r="B4" s="2">
        <f>AVERAGE(3.08,3.04)</f>
        <v>3.06</v>
      </c>
      <c r="C4" s="2">
        <f>STDEV(3.08,3.04)</f>
        <v>2.8284271247461926E-2</v>
      </c>
    </row>
    <row r="5" spans="1:3">
      <c r="A5">
        <v>250</v>
      </c>
      <c r="B5" s="2">
        <f>AVERAGE(5.1,5.1)</f>
        <v>5.0999999999999996</v>
      </c>
      <c r="C5" s="2">
        <f>STDEV(5.1,5.1)</f>
        <v>0</v>
      </c>
    </row>
    <row r="6" spans="1:3">
      <c r="A6">
        <v>300</v>
      </c>
      <c r="B6" s="2">
        <f>AVERAGE(6.4,6.9,6.3)</f>
        <v>6.5333333333333341</v>
      </c>
      <c r="C6" s="2">
        <f>STDEV(6.4,6.9,6.3)</f>
        <v>0.32145502536641829</v>
      </c>
    </row>
    <row r="7" spans="1:3">
      <c r="A7">
        <v>350</v>
      </c>
      <c r="B7" s="2">
        <f>AVERAGE(7.7,7.8,7.9,7.8)</f>
        <v>7.8</v>
      </c>
      <c r="C7" s="2">
        <f>STDEV(7.7,7.8,7.9,7.8)</f>
        <v>8.1649658092772678E-2</v>
      </c>
    </row>
    <row r="8" spans="1:3">
      <c r="A8">
        <v>400</v>
      </c>
      <c r="B8" s="2">
        <f xml:space="preserve"> AVERAGE(9.5,9.6,9.1,9.2,9.3)</f>
        <v>9.34</v>
      </c>
      <c r="C8" s="2">
        <f xml:space="preserve"> STDEV(9.5,9.6,9.1,9.2,9.3)</f>
        <v>0.20736441353322402</v>
      </c>
    </row>
    <row r="9" spans="1:3">
      <c r="A9">
        <v>450</v>
      </c>
      <c r="B9" s="2">
        <f>AVERAGE(11.2, 11.6, 11, 11.5)</f>
        <v>11.324999999999999</v>
      </c>
      <c r="C9" s="2">
        <f>STDEV(11.2, 11.6, 11, 11.5)</f>
        <v>0.27537852736435192</v>
      </c>
    </row>
    <row r="10" spans="1:3">
      <c r="A10">
        <v>500</v>
      </c>
      <c r="B10" s="2">
        <f>AVERAGE(12.8,12.7,13.6)</f>
        <v>13.033333333333333</v>
      </c>
      <c r="C10" s="2">
        <f>STDEV(12.8,12.7,13.6)</f>
        <v>0.49328828623157328</v>
      </c>
    </row>
    <row r="11" spans="1:3">
      <c r="A11">
        <v>550</v>
      </c>
      <c r="B11" s="2">
        <f>AVERAGE(13.9,13.9,13.9,14.6)</f>
        <v>14.075000000000001</v>
      </c>
      <c r="C11" s="2">
        <f>STDEV(13.9,13.9,13.9,14.6)</f>
        <v>0.34999999999992204</v>
      </c>
    </row>
    <row r="12" spans="1:3">
      <c r="A12">
        <v>600</v>
      </c>
      <c r="B12" s="2">
        <f>AVERAGE(16.2,15.9)</f>
        <v>16.05</v>
      </c>
      <c r="C12" s="2">
        <f>STDEV(16.2,15.9)</f>
        <v>0.2121320343558678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SLAC</dc:creator>
  <cp:lastModifiedBy>SLAC</cp:lastModifiedBy>
  <dcterms:created xsi:type="dcterms:W3CDTF">2013-01-17T23:55:43Z</dcterms:created>
  <dcterms:modified xsi:type="dcterms:W3CDTF">2013-01-18T00:05:02Z</dcterms:modified>
</cp:coreProperties>
</file>