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lac-my.sharepoint.com/personal/sda_slac_stanford_edu/Documents/Magnet Enginering/Spare Magnets/"/>
    </mc:Choice>
  </mc:AlternateContent>
  <xr:revisionPtr revIDLastSave="3038" documentId="13_ncr:1_{1856D2C7-1EB0-434E-9E80-C6019381DD16}" xr6:coauthVersionLast="47" xr6:coauthVersionMax="47" xr10:uidLastSave="{471D6A86-162B-463D-9F47-E92109D5E771}"/>
  <bookViews>
    <workbookView xWindow="-120" yWindow="-120" windowWidth="24240" windowHeight="17520" activeTab="1" xr2:uid="{00000000-000D-0000-FFFF-FFFF00000000}"/>
  </bookViews>
  <sheets>
    <sheet name="LCLS Barcodes" sheetId="4" r:id="rId1"/>
    <sheet name="Barcodes" sheetId="1" r:id="rId2"/>
    <sheet name="Magnet Counts" sheetId="2" r:id="rId3"/>
    <sheet name="Spares Needed" sheetId="3" r:id="rId4"/>
    <sheet name="Impact Level" sheetId="5" r:id="rId5"/>
    <sheet name="Priority List" sheetId="7" r:id="rId6"/>
  </sheets>
  <definedNames>
    <definedName name="_xlnm._FilterDatabase" localSheetId="1" hidden="1">Barcodes!$G$1:$G$687</definedName>
    <definedName name="_xlnm._FilterDatabase" localSheetId="5" hidden="1">'Priority List'!$A$25:$P$37</definedName>
    <definedName name="_xlnm.Print_Area" localSheetId="5">'Priority List'!$A$1:$I$62</definedName>
    <definedName name="_xlnm.Print_Area" localSheetId="3">'Spares Needed'!$A$1:$I$62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7" l="1"/>
  <c r="I66" i="7"/>
  <c r="B66" i="7"/>
  <c r="E66" i="7" s="1"/>
  <c r="F66" i="7" s="1"/>
  <c r="I65" i="7"/>
  <c r="B65" i="7"/>
  <c r="E65" i="7" s="1"/>
  <c r="F65" i="7" s="1"/>
  <c r="I62" i="7"/>
  <c r="B62" i="7"/>
  <c r="I59" i="7"/>
  <c r="B59" i="7"/>
  <c r="I58" i="7"/>
  <c r="B58" i="7"/>
  <c r="I57" i="7"/>
  <c r="B57" i="7"/>
  <c r="I56" i="7"/>
  <c r="B56" i="7"/>
  <c r="I45" i="7"/>
  <c r="B45" i="7"/>
  <c r="E45" i="7" s="1"/>
  <c r="F45" i="7" s="1"/>
  <c r="I53" i="7"/>
  <c r="B53" i="7"/>
  <c r="E53" i="7" s="1"/>
  <c r="F53" i="7" s="1"/>
  <c r="I52" i="7"/>
  <c r="B52" i="7"/>
  <c r="E52" i="7" s="1"/>
  <c r="F52" i="7" s="1"/>
  <c r="I51" i="7"/>
  <c r="B51" i="7"/>
  <c r="E51" i="7" s="1"/>
  <c r="F51" i="7" s="1"/>
  <c r="I50" i="7"/>
  <c r="B50" i="7"/>
  <c r="E50" i="7" s="1"/>
  <c r="F50" i="7" s="1"/>
  <c r="I44" i="7"/>
  <c r="B44" i="7"/>
  <c r="E44" i="7" s="1"/>
  <c r="F44" i="7" s="1"/>
  <c r="I43" i="7"/>
  <c r="B43" i="7"/>
  <c r="E43" i="7" s="1"/>
  <c r="F43" i="7" s="1"/>
  <c r="I49" i="7"/>
  <c r="F49" i="7"/>
  <c r="B49" i="7"/>
  <c r="B48" i="7"/>
  <c r="E48" i="7" s="1"/>
  <c r="F48" i="7" s="1"/>
  <c r="I47" i="7"/>
  <c r="B47" i="7"/>
  <c r="E47" i="7" s="1"/>
  <c r="F47" i="7" s="1"/>
  <c r="I42" i="7"/>
  <c r="B42" i="7"/>
  <c r="E42" i="7" s="1"/>
  <c r="F42" i="7" s="1"/>
  <c r="I46" i="7"/>
  <c r="B46" i="7"/>
  <c r="E46" i="7" s="1"/>
  <c r="F46" i="7" s="1"/>
  <c r="I41" i="7"/>
  <c r="B41" i="7"/>
  <c r="E41" i="7" s="1"/>
  <c r="F41" i="7" s="1"/>
  <c r="I40" i="7"/>
  <c r="B40" i="7"/>
  <c r="E40" i="7" s="1"/>
  <c r="F40" i="7" s="1"/>
  <c r="I28" i="7"/>
  <c r="B28" i="7"/>
  <c r="E28" i="7" s="1"/>
  <c r="F28" i="7" s="1"/>
  <c r="I33" i="7"/>
  <c r="B33" i="7"/>
  <c r="E33" i="7" s="1"/>
  <c r="F33" i="7" s="1"/>
  <c r="I32" i="7"/>
  <c r="B32" i="7"/>
  <c r="E32" i="7" s="1"/>
  <c r="F32" i="7" s="1"/>
  <c r="I30" i="7"/>
  <c r="B30" i="7"/>
  <c r="E30" i="7" s="1"/>
  <c r="F30" i="7" s="1"/>
  <c r="I27" i="7"/>
  <c r="B27" i="7"/>
  <c r="E27" i="7" s="1"/>
  <c r="F27" i="7" s="1"/>
  <c r="I31" i="7"/>
  <c r="B31" i="7"/>
  <c r="E31" i="7" s="1"/>
  <c r="F31" i="7" s="1"/>
  <c r="I37" i="7"/>
  <c r="B37" i="7"/>
  <c r="E37" i="7" s="1"/>
  <c r="F37" i="7" s="1"/>
  <c r="I36" i="7"/>
  <c r="B36" i="7"/>
  <c r="E36" i="7" s="1"/>
  <c r="F36" i="7" s="1"/>
  <c r="I35" i="7"/>
  <c r="B35" i="7"/>
  <c r="E35" i="7" s="1"/>
  <c r="F35" i="7" s="1"/>
  <c r="I29" i="7"/>
  <c r="B29" i="7"/>
  <c r="E29" i="7" s="1"/>
  <c r="F29" i="7" s="1"/>
  <c r="I26" i="7"/>
  <c r="B26" i="7"/>
  <c r="E26" i="7" s="1"/>
  <c r="F26" i="7" s="1"/>
  <c r="I25" i="7"/>
  <c r="B25" i="7"/>
  <c r="E25" i="7" s="1"/>
  <c r="F25" i="7" s="1"/>
  <c r="I34" i="7"/>
  <c r="F34" i="7"/>
  <c r="B34" i="7"/>
  <c r="I3" i="7"/>
  <c r="B3" i="7"/>
  <c r="E3" i="7" s="1"/>
  <c r="F3" i="7" s="1"/>
  <c r="I10" i="7"/>
  <c r="B10" i="7"/>
  <c r="E10" i="7" s="1"/>
  <c r="F10" i="7" s="1"/>
  <c r="I18" i="7"/>
  <c r="B18" i="7"/>
  <c r="E18" i="7" s="1"/>
  <c r="F18" i="7" s="1"/>
  <c r="I9" i="7"/>
  <c r="B9" i="7"/>
  <c r="E9" i="7" s="1"/>
  <c r="F9" i="7" s="1"/>
  <c r="I5" i="7"/>
  <c r="B5" i="7"/>
  <c r="E5" i="7" s="1"/>
  <c r="F5" i="7" s="1"/>
  <c r="I8" i="7"/>
  <c r="B8" i="7"/>
  <c r="E8" i="7" s="1"/>
  <c r="F8" i="7" s="1"/>
  <c r="I7" i="7"/>
  <c r="B7" i="7"/>
  <c r="E7" i="7" s="1"/>
  <c r="F7" i="7" s="1"/>
  <c r="I4" i="7"/>
  <c r="B4" i="7"/>
  <c r="E4" i="7" s="1"/>
  <c r="F4" i="7" s="1"/>
  <c r="I16" i="7"/>
  <c r="B16" i="7"/>
  <c r="E16" i="7" s="1"/>
  <c r="F16" i="7" s="1"/>
  <c r="I17" i="7"/>
  <c r="B17" i="7"/>
  <c r="E17" i="7" s="1"/>
  <c r="F17" i="7" s="1"/>
  <c r="I6" i="7"/>
  <c r="F6" i="7"/>
  <c r="B6" i="7"/>
  <c r="I14" i="7"/>
  <c r="B14" i="7"/>
  <c r="E14" i="7" s="1"/>
  <c r="F14" i="7" s="1"/>
  <c r="I13" i="7"/>
  <c r="B13" i="7"/>
  <c r="E13" i="7" s="1"/>
  <c r="F13" i="7" s="1"/>
  <c r="I12" i="7"/>
  <c r="B12" i="7"/>
  <c r="E12" i="7" s="1"/>
  <c r="F12" i="7" s="1"/>
  <c r="I11" i="7"/>
  <c r="B11" i="7"/>
  <c r="E11" i="7" s="1"/>
  <c r="F11" i="7" s="1"/>
  <c r="I22" i="7"/>
  <c r="B22" i="7"/>
  <c r="E22" i="7" s="1"/>
  <c r="F22" i="7" s="1"/>
  <c r="I21" i="7"/>
  <c r="B21" i="7"/>
  <c r="E21" i="7" s="1"/>
  <c r="F21" i="7" s="1"/>
  <c r="I20" i="7"/>
  <c r="B20" i="7"/>
  <c r="E20" i="7" s="1"/>
  <c r="F20" i="7" s="1"/>
  <c r="I19" i="7"/>
  <c r="B19" i="7"/>
  <c r="E19" i="7" s="1"/>
  <c r="F19" i="7" s="1"/>
  <c r="I15" i="7"/>
  <c r="B15" i="7"/>
  <c r="E15" i="7" s="1"/>
  <c r="F15" i="7" s="1"/>
  <c r="B34" i="3"/>
  <c r="C39" i="2" l="1"/>
  <c r="B39" i="2"/>
  <c r="C46" i="2"/>
  <c r="B46" i="2"/>
  <c r="I65" i="3"/>
  <c r="C62" i="2"/>
  <c r="C5" i="2"/>
  <c r="B5" i="2"/>
  <c r="C6" i="2"/>
  <c r="B6" i="2"/>
  <c r="B59" i="2"/>
  <c r="B58" i="2"/>
  <c r="B55" i="2"/>
  <c r="B52" i="2"/>
  <c r="B51" i="2"/>
  <c r="B50" i="2"/>
  <c r="B49" i="2"/>
  <c r="B45" i="2"/>
  <c r="B44" i="2"/>
  <c r="B43" i="2"/>
  <c r="B42" i="2"/>
  <c r="B41" i="2"/>
  <c r="B40" i="2"/>
  <c r="B38" i="2"/>
  <c r="B37" i="2"/>
  <c r="B36" i="2"/>
  <c r="B33" i="2"/>
  <c r="B32" i="2"/>
  <c r="B31" i="2"/>
  <c r="B30" i="2"/>
  <c r="B29" i="2"/>
  <c r="B28" i="2"/>
  <c r="B27" i="2"/>
  <c r="B26" i="2"/>
  <c r="B25" i="2"/>
  <c r="B24" i="2"/>
  <c r="B23" i="2"/>
  <c r="B22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4" i="2"/>
  <c r="B3" i="2"/>
  <c r="C59" i="2"/>
  <c r="C58" i="2"/>
  <c r="C55" i="2"/>
  <c r="C52" i="2"/>
  <c r="C51" i="2"/>
  <c r="C50" i="2"/>
  <c r="C49" i="2"/>
  <c r="C45" i="2"/>
  <c r="C44" i="2"/>
  <c r="C43" i="2"/>
  <c r="C42" i="2"/>
  <c r="C41" i="2"/>
  <c r="C40" i="2"/>
  <c r="C38" i="2"/>
  <c r="C37" i="2"/>
  <c r="C36" i="2"/>
  <c r="C33" i="2"/>
  <c r="C32" i="2"/>
  <c r="C31" i="2"/>
  <c r="C30" i="2"/>
  <c r="C29" i="2"/>
  <c r="C28" i="2"/>
  <c r="C27" i="2"/>
  <c r="C26" i="2"/>
  <c r="C25" i="2"/>
  <c r="C24" i="2"/>
  <c r="C23" i="2"/>
  <c r="C22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4" i="2"/>
  <c r="B66" i="3"/>
  <c r="B65" i="3"/>
  <c r="B62" i="3"/>
  <c r="B59" i="3"/>
  <c r="B58" i="3"/>
  <c r="B57" i="3"/>
  <c r="B56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7" i="3"/>
  <c r="B36" i="3"/>
  <c r="B35" i="3"/>
  <c r="E35" i="3" s="1"/>
  <c r="B33" i="3"/>
  <c r="B32" i="3"/>
  <c r="B31" i="3"/>
  <c r="B30" i="3"/>
  <c r="B29" i="3"/>
  <c r="B28" i="3"/>
  <c r="B27" i="3"/>
  <c r="B26" i="3"/>
  <c r="B25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E4" i="3" s="1"/>
  <c r="B3" i="3"/>
  <c r="D39" i="2" l="1"/>
  <c r="D37" i="2"/>
  <c r="D46" i="2"/>
  <c r="C61" i="2"/>
  <c r="C63" i="2" s="1"/>
  <c r="B61" i="2"/>
  <c r="D18" i="2"/>
  <c r="D38" i="2"/>
  <c r="D5" i="2"/>
  <c r="D22" i="2"/>
  <c r="D41" i="2"/>
  <c r="D3" i="2"/>
  <c r="D23" i="2"/>
  <c r="D42" i="2"/>
  <c r="D4" i="2"/>
  <c r="D24" i="2"/>
  <c r="D43" i="2"/>
  <c r="D7" i="2"/>
  <c r="D25" i="2"/>
  <c r="D44" i="2"/>
  <c r="D19" i="2"/>
  <c r="D40" i="2"/>
  <c r="D8" i="2"/>
  <c r="D26" i="2"/>
  <c r="D45" i="2"/>
  <c r="D9" i="2"/>
  <c r="D27" i="2"/>
  <c r="D49" i="2"/>
  <c r="D10" i="2"/>
  <c r="D28" i="2"/>
  <c r="D50" i="2"/>
  <c r="D11" i="2"/>
  <c r="D29" i="2"/>
  <c r="D51" i="2"/>
  <c r="D12" i="2"/>
  <c r="D30" i="2"/>
  <c r="D52" i="2"/>
  <c r="D55" i="2"/>
  <c r="D14" i="2"/>
  <c r="D32" i="2"/>
  <c r="D58" i="2"/>
  <c r="D13" i="2"/>
  <c r="D31" i="2"/>
  <c r="D15" i="2"/>
  <c r="D33" i="2"/>
  <c r="D59" i="2"/>
  <c r="D16" i="2"/>
  <c r="D36" i="2"/>
  <c r="D17" i="2"/>
  <c r="D6" i="2"/>
  <c r="E28" i="3"/>
  <c r="F28" i="3" s="1"/>
  <c r="E10" i="3"/>
  <c r="F10" i="3" s="1"/>
  <c r="E11" i="3"/>
  <c r="F11" i="3" s="1"/>
  <c r="E22" i="3"/>
  <c r="F22" i="3" s="1"/>
  <c r="E20" i="3"/>
  <c r="F20" i="3" s="1"/>
  <c r="E6" i="3"/>
  <c r="F6" i="3" s="1"/>
  <c r="E5" i="3"/>
  <c r="F5" i="3" s="1"/>
  <c r="E3" i="3"/>
  <c r="F3" i="3" s="1"/>
  <c r="I10" i="3"/>
  <c r="E21" i="3"/>
  <c r="F21" i="3" s="1"/>
  <c r="E19" i="3"/>
  <c r="F19" i="3" s="1"/>
  <c r="E15" i="3"/>
  <c r="F15" i="3" s="1"/>
  <c r="F12" i="3"/>
  <c r="E53" i="3"/>
  <c r="F53" i="3" s="1"/>
  <c r="E45" i="3"/>
  <c r="F45" i="3" s="1"/>
  <c r="E43" i="3"/>
  <c r="F43" i="3" s="1"/>
  <c r="E42" i="3"/>
  <c r="F42" i="3" s="1"/>
  <c r="E41" i="3"/>
  <c r="F41" i="3" s="1"/>
  <c r="E40" i="3"/>
  <c r="F40" i="3" s="1"/>
  <c r="E37" i="3"/>
  <c r="F37" i="3" s="1"/>
  <c r="E31" i="3"/>
  <c r="F31" i="3" s="1"/>
  <c r="E30" i="3"/>
  <c r="F30" i="3" s="1"/>
  <c r="E29" i="3"/>
  <c r="F29" i="3" s="1"/>
  <c r="I62" i="1"/>
  <c r="I66" i="3"/>
  <c r="I62" i="3"/>
  <c r="I59" i="3"/>
  <c r="I58" i="3"/>
  <c r="I57" i="3"/>
  <c r="I56" i="3"/>
  <c r="I53" i="3"/>
  <c r="I52" i="3"/>
  <c r="I51" i="3"/>
  <c r="I50" i="3"/>
  <c r="I49" i="3"/>
  <c r="I48" i="3"/>
  <c r="I47" i="3"/>
  <c r="I46" i="3"/>
  <c r="I44" i="3"/>
  <c r="I43" i="3"/>
  <c r="I42" i="3"/>
  <c r="I41" i="3"/>
  <c r="I40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2" i="3"/>
  <c r="F46" i="3"/>
  <c r="I15" i="3"/>
  <c r="D61" i="2" l="1"/>
  <c r="I21" i="3"/>
  <c r="I20" i="3"/>
  <c r="I19" i="3"/>
  <c r="I18" i="3"/>
  <c r="I17" i="3"/>
  <c r="I16" i="3"/>
  <c r="I14" i="3"/>
  <c r="I13" i="3"/>
  <c r="I12" i="3"/>
  <c r="I11" i="3"/>
  <c r="I9" i="3"/>
  <c r="I8" i="3"/>
  <c r="I7" i="3"/>
  <c r="I6" i="3"/>
  <c r="I5" i="3"/>
  <c r="I4" i="3"/>
  <c r="I3" i="3"/>
  <c r="E33" i="3"/>
  <c r="F33" i="3" s="1"/>
  <c r="E32" i="3"/>
  <c r="F32" i="3" s="1"/>
  <c r="F35" i="3"/>
  <c r="E66" i="3"/>
  <c r="F66" i="3" s="1"/>
  <c r="E65" i="3"/>
  <c r="F65" i="3" s="1"/>
  <c r="E52" i="3"/>
  <c r="F52" i="3" s="1"/>
  <c r="E51" i="3"/>
  <c r="F51" i="3" s="1"/>
  <c r="E50" i="3"/>
  <c r="F50" i="3" s="1"/>
  <c r="E49" i="3"/>
  <c r="F49" i="3" s="1"/>
  <c r="E48" i="3"/>
  <c r="F48" i="3" s="1"/>
  <c r="E47" i="3"/>
  <c r="F47" i="3" s="1"/>
  <c r="E44" i="3"/>
  <c r="F44" i="3" s="1"/>
  <c r="E36" i="3"/>
  <c r="F36" i="3" s="1"/>
  <c r="E34" i="3"/>
  <c r="F34" i="3" s="1"/>
  <c r="E27" i="3"/>
  <c r="F27" i="3" s="1"/>
  <c r="E26" i="3"/>
  <c r="F26" i="3" s="1"/>
  <c r="F25" i="3"/>
  <c r="E18" i="3"/>
  <c r="F18" i="3" s="1"/>
  <c r="E17" i="3"/>
  <c r="F17" i="3" s="1"/>
  <c r="E16" i="3"/>
  <c r="F16" i="3" s="1"/>
  <c r="E14" i="3"/>
  <c r="F14" i="3" s="1"/>
  <c r="E13" i="3"/>
  <c r="F13" i="3" s="1"/>
  <c r="E9" i="3"/>
  <c r="F9" i="3" s="1"/>
  <c r="E8" i="3"/>
  <c r="F8" i="3" s="1"/>
  <c r="E7" i="3"/>
  <c r="F7" i="3" s="1"/>
  <c r="F4" i="3"/>
  <c r="A507" i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202" i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156" i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tc={85476CF1-088E-441E-BF0F-97B1120A0F4A}</author>
  </authors>
  <commentList>
    <comment ref="A1" authorId="0" shapeId="0" xr:uid="{85476CF1-088E-441E-BF0F-97B1120A0F4A}">
      <text>
        <t>[Threaded comment]
Your version of Excel allows you to read this threaded comment; however, any edits to it will get removed if the file is opened in a newer version of Excel. Learn more: https://go.microsoft.com/fwlink/?linkid=870924
Comment:
    All LCLS-II Barcodes have the form L20XXXX with what is listed below being the XXXX part.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tc={61C75CFB-54BE-4DBA-8CDF-AF97CE593F49}</author>
  </authors>
  <commentList>
    <comment ref="A1" authorId="0" shapeId="0" xr:uid="{61C75CFB-54BE-4DBA-8CDF-AF97CE593F49}">
      <text>
        <t>[Threaded comment]
Your version of Excel allows you to read this threaded comment; however, any edits to it will get removed if the file is opened in a newer version of Excel. Learn more: https://go.microsoft.com/fwlink/?linkid=870924
Comment:
    All LCLS-II Barcodes have the form L20XXXX with what is listed below being the XXXX part.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tc={4CC18EC6-C1E8-4F2B-B799-24F3341881A4}</author>
    <author>tc={EA25AD41-CD5C-4659-96DE-14A3A58E2BCD}</author>
    <author>tc={02671D3D-7A30-4164-9762-AD2A376BD82B}</author>
  </authors>
  <commentList>
    <comment ref="J1" authorId="0" shapeId="0" xr:uid="{4CC18EC6-C1E8-4F2B-B799-24F3341881A4}">
      <text>
        <t>[Threaded comment]
Your version of Excel allows you to read this threaded comment; however, any edits to it will get removed if the file is opened in a newer version of Excel. Learn more: https://go.microsoft.com/fwlink/?linkid=870924
Comment:
    See Impact Level Sheet</t>
      </text>
    </comment>
    <comment ref="E28" authorId="1" shapeId="0" xr:uid="{EA25AD41-CD5C-4659-96DE-14A3A58E2BCD}">
      <text>
        <t>[Threaded comment]
Your version of Excel allows you to read this threaded comment; however, any edits to it will get removed if the file is opened in a newer version of Excel. Learn more: https://go.microsoft.com/fwlink/?linkid=870924
Comment:
    Location unknown</t>
      </text>
    </comment>
    <comment ref="G36" authorId="2" shapeId="0" xr:uid="{02671D3D-7A30-4164-9762-AD2A376BD82B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to know if SLAC coils work in Sigma Phi magnets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tc={093DF970-6F7C-4DB7-9AD7-3665C2730B79}</author>
    <author>tc={BAE59B73-6CCF-48DB-843F-E7AE5ECBBA62}</author>
    <author>tc={FD3C615D-05FC-4D6D-BB0B-FC8C48BDAE1A}</author>
  </authors>
  <commentList>
    <comment ref="J1" authorId="0" shapeId="0" xr:uid="{093DF970-6F7C-4DB7-9AD7-3665C2730B79}">
      <text>
        <t>[Threaded comment]
Your version of Excel allows you to read this threaded comment; however, any edits to it will get removed if the file is opened in a newer version of Excel. Learn more: https://go.microsoft.com/fwlink/?linkid=870924
Comment:
    See Impact Level Sheet</t>
      </text>
    </comment>
    <comment ref="E29" authorId="1" shapeId="0" xr:uid="{BAE59B73-6CCF-48DB-843F-E7AE5ECBBA62}">
      <text>
        <t>[Threaded comment]
Your version of Excel allows you to read this threaded comment; however, any edits to it will get removed if the file is opened in a newer version of Excel. Learn more: https://go.microsoft.com/fwlink/?linkid=870924
Comment:
    Location unknown</t>
      </text>
    </comment>
    <comment ref="G33" authorId="2" shapeId="0" xr:uid="{FD3C615D-05FC-4D6D-BB0B-FC8C48BDAE1A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to know if SLAC coils work in Sigma Phi magnets</t>
      </text>
    </comment>
  </commentList>
</comments>
</file>

<file path=xl/sharedStrings.xml><?xml version="1.0" encoding="utf-8"?>
<sst xmlns="http://schemas.openxmlformats.org/spreadsheetml/2006/main" count="5519" uniqueCount="1149">
  <si>
    <t>BarCode</t>
  </si>
  <si>
    <t>Eng. Name</t>
  </si>
  <si>
    <t>Vendor S/N</t>
  </si>
  <si>
    <t>1.26Q3.5</t>
  </si>
  <si>
    <t>2Q4</t>
  </si>
  <si>
    <t>SOL1</t>
  </si>
  <si>
    <t>SOL2</t>
  </si>
  <si>
    <t>1.26Q12</t>
  </si>
  <si>
    <t>0.433Q3.1</t>
  </si>
  <si>
    <t>1.51Q7.0</t>
  </si>
  <si>
    <t>N/A</t>
  </si>
  <si>
    <t>1.69Q3.4</t>
  </si>
  <si>
    <t>0.91Q17.72</t>
  </si>
  <si>
    <t>2Q10</t>
  </si>
  <si>
    <t>1.085Q4.31</t>
  </si>
  <si>
    <t>Cryomodules &amp; Magnets</t>
  </si>
  <si>
    <t>BXS Dipole</t>
  </si>
  <si>
    <t>TCAV Corrector</t>
  </si>
  <si>
    <t>3.94Q17</t>
  </si>
  <si>
    <t>2Q4W</t>
  </si>
  <si>
    <t>1.378K35.4</t>
  </si>
  <si>
    <t>BKRDG0</t>
  </si>
  <si>
    <t>0.79SD14.96</t>
  </si>
  <si>
    <t>BLRDG0</t>
  </si>
  <si>
    <t>0.79D14.96</t>
  </si>
  <si>
    <t>BXDG0</t>
  </si>
  <si>
    <t>0.787K35.4</t>
  </si>
  <si>
    <t>BKYSP1H</t>
  </si>
  <si>
    <t>BKYSP2H</t>
  </si>
  <si>
    <t>BKYSP3H</t>
  </si>
  <si>
    <t>0.625SD38.98</t>
  </si>
  <si>
    <t>BKYSP1S</t>
  </si>
  <si>
    <t>BKYSP2S</t>
  </si>
  <si>
    <t>BKYSP3S</t>
  </si>
  <si>
    <t>BLXSPS</t>
  </si>
  <si>
    <t>3D39</t>
  </si>
  <si>
    <t>1D19.7</t>
  </si>
  <si>
    <t>1.26D18.43</t>
  </si>
  <si>
    <t>1.26D103.3T</t>
  </si>
  <si>
    <t>1.69D6.28T</t>
  </si>
  <si>
    <t>5D3.9</t>
  </si>
  <si>
    <t>16082-1</t>
  </si>
  <si>
    <t>16082-2</t>
  </si>
  <si>
    <t>16082-3</t>
  </si>
  <si>
    <t>16082-4</t>
  </si>
  <si>
    <t>1.69VD55.1</t>
  </si>
  <si>
    <t>0.788D11.50</t>
  </si>
  <si>
    <t>1D38.37</t>
  </si>
  <si>
    <t>1D22.625</t>
  </si>
  <si>
    <t>Class 1A</t>
  </si>
  <si>
    <t>Class 6</t>
  </si>
  <si>
    <t>LBNL X/Y</t>
  </si>
  <si>
    <t>Type-4</t>
  </si>
  <si>
    <t>PM magnet</t>
  </si>
  <si>
    <t>BKRAPM1</t>
  </si>
  <si>
    <t>BKRAPM2</t>
  </si>
  <si>
    <t>BKRAPM3</t>
  </si>
  <si>
    <t>BKRAPM4</t>
  </si>
  <si>
    <t>2D38.37</t>
  </si>
  <si>
    <t>BRAPM1</t>
  </si>
  <si>
    <t>4972-5000</t>
  </si>
  <si>
    <t>wirescanners</t>
  </si>
  <si>
    <t>Marc Campell</t>
  </si>
  <si>
    <t>1.92K41.2</t>
  </si>
  <si>
    <t>3D8.8</t>
  </si>
  <si>
    <t xml:space="preserve">BRCUSDC1 </t>
  </si>
  <si>
    <t>BLRCUS</t>
  </si>
  <si>
    <t xml:space="preserve">BLXSPH </t>
  </si>
  <si>
    <t>0.688D102.36T</t>
  </si>
  <si>
    <t>BX32</t>
  </si>
  <si>
    <t>BX31</t>
  </si>
  <si>
    <t>BX35</t>
  </si>
  <si>
    <t>BX36</t>
  </si>
  <si>
    <t>MAD name</t>
  </si>
  <si>
    <t xml:space="preserve">Q1C01 </t>
  </si>
  <si>
    <t xml:space="preserve">QC101 </t>
  </si>
  <si>
    <t xml:space="preserve">QC102 </t>
  </si>
  <si>
    <t xml:space="preserve">QC103 </t>
  </si>
  <si>
    <t xml:space="preserve">QC104 </t>
  </si>
  <si>
    <t xml:space="preserve">QC105 </t>
  </si>
  <si>
    <t xml:space="preserve">QC106 </t>
  </si>
  <si>
    <t xml:space="preserve">QC107 </t>
  </si>
  <si>
    <t xml:space="preserve">QC108 </t>
  </si>
  <si>
    <t xml:space="preserve">QC109 </t>
  </si>
  <si>
    <t xml:space="preserve">QC110 </t>
  </si>
  <si>
    <t xml:space="preserve">QC111 </t>
  </si>
  <si>
    <t xml:space="preserve">QC112 </t>
  </si>
  <si>
    <t xml:space="preserve">Q2C01 </t>
  </si>
  <si>
    <t xml:space="preserve">QE201 </t>
  </si>
  <si>
    <t xml:space="preserve">QE202 </t>
  </si>
  <si>
    <t xml:space="preserve">QE203 </t>
  </si>
  <si>
    <t xml:space="preserve">QE204 </t>
  </si>
  <si>
    <t>QEM3VB</t>
  </si>
  <si>
    <t xml:space="preserve">QC001 </t>
  </si>
  <si>
    <t xml:space="preserve">QC002 </t>
  </si>
  <si>
    <t xml:space="preserve">QC003 </t>
  </si>
  <si>
    <t xml:space="preserve">QC004 </t>
  </si>
  <si>
    <t xml:space="preserve">QC005 </t>
  </si>
  <si>
    <t xml:space="preserve">QC006 </t>
  </si>
  <si>
    <t xml:space="preserve">QC007 </t>
  </si>
  <si>
    <t xml:space="preserve">QC008 </t>
  </si>
  <si>
    <t xml:space="preserve">QC009 </t>
  </si>
  <si>
    <t xml:space="preserve">QC010 </t>
  </si>
  <si>
    <t xml:space="preserve">QC011 </t>
  </si>
  <si>
    <t xml:space="preserve">QC012 </t>
  </si>
  <si>
    <t>QDG006</t>
  </si>
  <si>
    <t>QDG005</t>
  </si>
  <si>
    <t>QDG008</t>
  </si>
  <si>
    <t>QDG009</t>
  </si>
  <si>
    <t>QDG007</t>
  </si>
  <si>
    <t>QDG010</t>
  </si>
  <si>
    <t>QDG011</t>
  </si>
  <si>
    <t>QDG004</t>
  </si>
  <si>
    <t xml:space="preserve">QE35B </t>
  </si>
  <si>
    <t xml:space="preserve">QE31B </t>
  </si>
  <si>
    <t xml:space="preserve">QE33B </t>
  </si>
  <si>
    <t xml:space="preserve">QE32B </t>
  </si>
  <si>
    <t xml:space="preserve">QE34B </t>
  </si>
  <si>
    <t xml:space="preserve">QE36B </t>
  </si>
  <si>
    <t>Went to FACET-II</t>
  </si>
  <si>
    <t>QHD01</t>
  </si>
  <si>
    <t>Q0H08</t>
  </si>
  <si>
    <t>QHD02</t>
  </si>
  <si>
    <t>Q0H07</t>
  </si>
  <si>
    <t>Q0H02</t>
  </si>
  <si>
    <t>Q0H01</t>
  </si>
  <si>
    <t>QHD04</t>
  </si>
  <si>
    <t>QHD03</t>
  </si>
  <si>
    <t>Q0H06</t>
  </si>
  <si>
    <t>Q0H04</t>
  </si>
  <si>
    <t>Q0H03</t>
  </si>
  <si>
    <t>Q0H05</t>
  </si>
  <si>
    <t>2.625SOL7.87</t>
  </si>
  <si>
    <t>QSP3H</t>
  </si>
  <si>
    <t>QSP1S</t>
  </si>
  <si>
    <t>QSP2S</t>
  </si>
  <si>
    <t>QSP8S</t>
  </si>
  <si>
    <t>QSP7S</t>
  </si>
  <si>
    <t>QVM3B</t>
  </si>
  <si>
    <t>QVM4B</t>
  </si>
  <si>
    <t>QSP3S</t>
  </si>
  <si>
    <t>QSP9S</t>
  </si>
  <si>
    <t>QDG002</t>
  </si>
  <si>
    <t>QDG003</t>
  </si>
  <si>
    <t xml:space="preserve">QDG001 </t>
  </si>
  <si>
    <t>CQ11B</t>
  </si>
  <si>
    <t>CQ12B</t>
  </si>
  <si>
    <t>CQ21B</t>
  </si>
  <si>
    <t>CQ22B</t>
  </si>
  <si>
    <t>Q5</t>
  </si>
  <si>
    <t>Q50Q1</t>
  </si>
  <si>
    <t>Q4</t>
  </si>
  <si>
    <t>Q6</t>
  </si>
  <si>
    <t>QA0</t>
  </si>
  <si>
    <t>Q50Q2</t>
  </si>
  <si>
    <t>Q50Q3</t>
  </si>
  <si>
    <t>QVB2B</t>
  </si>
  <si>
    <t>QVB1B</t>
  </si>
  <si>
    <t>QVB3B</t>
  </si>
  <si>
    <t>QSP2H</t>
  </si>
  <si>
    <t>QDL20</t>
  </si>
  <si>
    <t>QEM1B</t>
  </si>
  <si>
    <t>QEM2B</t>
  </si>
  <si>
    <t>QX02</t>
  </si>
  <si>
    <t>QDL21</t>
  </si>
  <si>
    <t>QSP12H</t>
  </si>
  <si>
    <t>QX01</t>
  </si>
  <si>
    <t>QDBL1</t>
  </si>
  <si>
    <t>QUM3B</t>
  </si>
  <si>
    <t>QUM4B</t>
  </si>
  <si>
    <t>QEM4B</t>
  </si>
  <si>
    <t>QEM3B</t>
  </si>
  <si>
    <t>QUM2B</t>
  </si>
  <si>
    <t>QUM1B</t>
  </si>
  <si>
    <t>QDBL2</t>
  </si>
  <si>
    <t>0.813Q12.375</t>
  </si>
  <si>
    <t>0.813Q10.9</t>
  </si>
  <si>
    <t>QSP7H</t>
  </si>
  <si>
    <t>QDL22</t>
  </si>
  <si>
    <t>QSXH36</t>
  </si>
  <si>
    <t>QSXH47</t>
  </si>
  <si>
    <t>QSXH41</t>
  </si>
  <si>
    <t>QSXH42</t>
  </si>
  <si>
    <t>QSXH32</t>
  </si>
  <si>
    <t>QSXH43</t>
  </si>
  <si>
    <t>000706</t>
  </si>
  <si>
    <t>000707</t>
  </si>
  <si>
    <t>QHXH33</t>
  </si>
  <si>
    <t>000709</t>
  </si>
  <si>
    <t>000708</t>
  </si>
  <si>
    <t>000710</t>
  </si>
  <si>
    <t>000711</t>
  </si>
  <si>
    <t>000712</t>
  </si>
  <si>
    <t>000713</t>
  </si>
  <si>
    <t>QHXH27</t>
  </si>
  <si>
    <t>QHXH16</t>
  </si>
  <si>
    <t>000714</t>
  </si>
  <si>
    <t>000715</t>
  </si>
  <si>
    <t>000716</t>
  </si>
  <si>
    <t>000717</t>
  </si>
  <si>
    <t>000718</t>
  </si>
  <si>
    <t>000720</t>
  </si>
  <si>
    <t>000721</t>
  </si>
  <si>
    <t>000722</t>
  </si>
  <si>
    <t>000723</t>
  </si>
  <si>
    <t>000724</t>
  </si>
  <si>
    <t>000725</t>
  </si>
  <si>
    <t>000726</t>
  </si>
  <si>
    <t>000727</t>
  </si>
  <si>
    <t>000728</t>
  </si>
  <si>
    <t>000737</t>
  </si>
  <si>
    <t>000719</t>
  </si>
  <si>
    <t>000740</t>
  </si>
  <si>
    <t>000741</t>
  </si>
  <si>
    <t>000742</t>
  </si>
  <si>
    <t>000743</t>
  </si>
  <si>
    <t>000744</t>
  </si>
  <si>
    <t>000745</t>
  </si>
  <si>
    <t>000746</t>
  </si>
  <si>
    <t>000747</t>
  </si>
  <si>
    <t>000738</t>
  </si>
  <si>
    <t>000739</t>
  </si>
  <si>
    <t>000748</t>
  </si>
  <si>
    <t>000749</t>
  </si>
  <si>
    <t>QHXH42</t>
  </si>
  <si>
    <t>QHXH46</t>
  </si>
  <si>
    <t>QHXH31</t>
  </si>
  <si>
    <t>QHXH15</t>
  </si>
  <si>
    <t>QHXH37</t>
  </si>
  <si>
    <t>QHXH23</t>
  </si>
  <si>
    <t>QHXH35</t>
  </si>
  <si>
    <t>QHXH34</t>
  </si>
  <si>
    <t>QHXH40</t>
  </si>
  <si>
    <t>QHXH18</t>
  </si>
  <si>
    <t>QHXH30</t>
  </si>
  <si>
    <t>QHXH20</t>
  </si>
  <si>
    <t>QHXH45</t>
  </si>
  <si>
    <t>QHXH28</t>
  </si>
  <si>
    <t>QHXH17</t>
  </si>
  <si>
    <t>QHXH19</t>
  </si>
  <si>
    <t>QHXH38</t>
  </si>
  <si>
    <t>QHXH32</t>
  </si>
  <si>
    <t>QHXH43</t>
  </si>
  <si>
    <t>QHXH21</t>
  </si>
  <si>
    <t>QHXH22</t>
  </si>
  <si>
    <t>QHXH44</t>
  </si>
  <si>
    <t>QHXH13</t>
  </si>
  <si>
    <t>QHXH29</t>
  </si>
  <si>
    <t>QHXH14</t>
  </si>
  <si>
    <t>QHXH41</t>
  </si>
  <si>
    <t>QSXH34</t>
  </si>
  <si>
    <t>QSXH38</t>
  </si>
  <si>
    <t>QSXH44</t>
  </si>
  <si>
    <t>QSXH33</t>
  </si>
  <si>
    <t>QSXH28</t>
  </si>
  <si>
    <t>QSXH31</t>
  </si>
  <si>
    <t>QSXH35</t>
  </si>
  <si>
    <t>QSXH37</t>
  </si>
  <si>
    <t>QSXH40</t>
  </si>
  <si>
    <t>QSXH39</t>
  </si>
  <si>
    <t>QSXH30</t>
  </si>
  <si>
    <t>QHXH36</t>
  </si>
  <si>
    <t>QSXH46</t>
  </si>
  <si>
    <t>QSXH45</t>
  </si>
  <si>
    <t>QHXH39</t>
  </si>
  <si>
    <t>QHXH26</t>
  </si>
  <si>
    <t>QSXH21</t>
  </si>
  <si>
    <t>QSXH27</t>
  </si>
  <si>
    <t>QSXH24</t>
  </si>
  <si>
    <t>QSXH19</t>
  </si>
  <si>
    <t>QSXH29</t>
  </si>
  <si>
    <t>QSXH16</t>
  </si>
  <si>
    <t>QSXH26</t>
  </si>
  <si>
    <t>QHXH25</t>
  </si>
  <si>
    <t>QHXH24</t>
  </si>
  <si>
    <t>This magnet was deemed bad. Not sure what happened to it</t>
  </si>
  <si>
    <t>E080</t>
  </si>
  <si>
    <t>E015</t>
  </si>
  <si>
    <t>E056</t>
  </si>
  <si>
    <t>E054</t>
  </si>
  <si>
    <t>E053</t>
  </si>
  <si>
    <t>E082</t>
  </si>
  <si>
    <t>E075</t>
  </si>
  <si>
    <t>E078</t>
  </si>
  <si>
    <t>E052</t>
  </si>
  <si>
    <t>E069</t>
  </si>
  <si>
    <t>E055</t>
  </si>
  <si>
    <t>E047</t>
  </si>
  <si>
    <t>E046</t>
  </si>
  <si>
    <t>E045</t>
  </si>
  <si>
    <t>E051</t>
  </si>
  <si>
    <t>E050</t>
  </si>
  <si>
    <t>E070</t>
  </si>
  <si>
    <t>E074</t>
  </si>
  <si>
    <t>E014</t>
  </si>
  <si>
    <t>E044</t>
  </si>
  <si>
    <t>E068</t>
  </si>
  <si>
    <t>P01</t>
  </si>
  <si>
    <t>P02</t>
  </si>
  <si>
    <t>P03</t>
  </si>
  <si>
    <t>P39</t>
  </si>
  <si>
    <t>P38</t>
  </si>
  <si>
    <t>P10</t>
  </si>
  <si>
    <t>P21</t>
  </si>
  <si>
    <t>P19</t>
  </si>
  <si>
    <t>P17</t>
  </si>
  <si>
    <t>P14</t>
  </si>
  <si>
    <t>P11</t>
  </si>
  <si>
    <t>Manufacturer</t>
  </si>
  <si>
    <t>Everson Telsa</t>
  </si>
  <si>
    <t>Sigma Phi</t>
  </si>
  <si>
    <t>LBNL</t>
  </si>
  <si>
    <t>Novosibirsk</t>
  </si>
  <si>
    <t>BSY Q50Q2  No Data found for barcode</t>
  </si>
  <si>
    <t>QDL16</t>
  </si>
  <si>
    <t>QDL15</t>
  </si>
  <si>
    <t>QDL11</t>
  </si>
  <si>
    <t>QDL17</t>
  </si>
  <si>
    <t>QDL13</t>
  </si>
  <si>
    <t>QDL19</t>
  </si>
  <si>
    <t>QDL12</t>
  </si>
  <si>
    <t>QSP1H</t>
  </si>
  <si>
    <t>QL1P</t>
  </si>
  <si>
    <t>QSP6S</t>
  </si>
  <si>
    <t>QDL18</t>
  </si>
  <si>
    <t>QSP8H</t>
  </si>
  <si>
    <t>QSP2D</t>
  </si>
  <si>
    <t>SPARE</t>
  </si>
  <si>
    <t>QSP9H</t>
  </si>
  <si>
    <t>QSP5S</t>
  </si>
  <si>
    <t>QCUS1</t>
  </si>
  <si>
    <t>QSP6H</t>
  </si>
  <si>
    <t>QSP4S</t>
  </si>
  <si>
    <t>QSP10H</t>
  </si>
  <si>
    <t>QSP13H</t>
  </si>
  <si>
    <t>QSP1D</t>
  </si>
  <si>
    <t>QSP5H</t>
  </si>
  <si>
    <t>QL2P</t>
  </si>
  <si>
    <t>QSP4H</t>
  </si>
  <si>
    <t>QSP1</t>
  </si>
  <si>
    <t>QSP2</t>
  </si>
  <si>
    <t>QDL14</t>
  </si>
  <si>
    <t>QDOG4</t>
  </si>
  <si>
    <t>QDOG2</t>
  </si>
  <si>
    <t>QDOG1</t>
  </si>
  <si>
    <t>QDOG5</t>
  </si>
  <si>
    <t>QDOG3</t>
  </si>
  <si>
    <t>QDOG8</t>
  </si>
  <si>
    <t>QDOG6</t>
  </si>
  <si>
    <t>QUE2B</t>
  </si>
  <si>
    <t>QDOG7</t>
  </si>
  <si>
    <t>QUE1B</t>
  </si>
  <si>
    <t>QCUS8</t>
  </si>
  <si>
    <t>QCUS3</t>
  </si>
  <si>
    <t>QCUS2</t>
  </si>
  <si>
    <t>QCUS10</t>
  </si>
  <si>
    <t>QCUS9</t>
  </si>
  <si>
    <t>QDMP2</t>
  </si>
  <si>
    <t>QDMP2B</t>
  </si>
  <si>
    <t>QDMP1B</t>
  </si>
  <si>
    <t>QDMP1</t>
  </si>
  <si>
    <t>QBP10</t>
  </si>
  <si>
    <t>QBP11</t>
  </si>
  <si>
    <t>QBP12</t>
  </si>
  <si>
    <t>QBP30</t>
  </si>
  <si>
    <t>QBP36</t>
  </si>
  <si>
    <t>QBP34</t>
  </si>
  <si>
    <t>QBP31</t>
  </si>
  <si>
    <t>QBP33</t>
  </si>
  <si>
    <t>QBP32</t>
  </si>
  <si>
    <t>QBP28</t>
  </si>
  <si>
    <t>QBP35</t>
  </si>
  <si>
    <t>QL3P</t>
  </si>
  <si>
    <t>QL5P</t>
  </si>
  <si>
    <t>QL4P</t>
  </si>
  <si>
    <t>QCUS4</t>
  </si>
  <si>
    <t>QCUS5</t>
  </si>
  <si>
    <t>QCUS6</t>
  </si>
  <si>
    <t>QCUS7</t>
  </si>
  <si>
    <t>Everson Tesla</t>
  </si>
  <si>
    <t>TCAV Corrector from FACET?</t>
  </si>
  <si>
    <t xml:space="preserve">SigmaPhi </t>
  </si>
  <si>
    <t>Backfill from 6 quads given to FACET-II, not measured</t>
  </si>
  <si>
    <t>E0006</t>
  </si>
  <si>
    <t>E019</t>
  </si>
  <si>
    <t>E008</t>
  </si>
  <si>
    <t>E0007</t>
  </si>
  <si>
    <t>1.378K35.4-1</t>
  </si>
  <si>
    <t>0.787K35.4-2</t>
  </si>
  <si>
    <t xml:space="preserve">BYKIK2 </t>
  </si>
  <si>
    <t>BKRCUS</t>
  </si>
  <si>
    <t>BYKIK1</t>
  </si>
  <si>
    <t>BY1B</t>
  </si>
  <si>
    <t>BY2B</t>
  </si>
  <si>
    <t>BCX21</t>
  </si>
  <si>
    <t>BCX22</t>
  </si>
  <si>
    <t>BCX24</t>
  </si>
  <si>
    <t>BCX23</t>
  </si>
  <si>
    <t>BCX11</t>
  </si>
  <si>
    <t>BCX12</t>
  </si>
  <si>
    <t>BCX13</t>
  </si>
  <si>
    <t>BCX14</t>
  </si>
  <si>
    <t>BYDSH</t>
  </si>
  <si>
    <t>BYDSS</t>
  </si>
  <si>
    <t>BX31B</t>
  </si>
  <si>
    <t>BX32B</t>
  </si>
  <si>
    <t>BCXH1</t>
  </si>
  <si>
    <t>BCXH2</t>
  </si>
  <si>
    <t>BCXH3</t>
  </si>
  <si>
    <t>BCXH4</t>
  </si>
  <si>
    <t>BYD3B</t>
  </si>
  <si>
    <t>BYD2B</t>
  </si>
  <si>
    <t>BYD1B</t>
  </si>
  <si>
    <t>0.433D14</t>
  </si>
  <si>
    <t>BCXXL1</t>
  </si>
  <si>
    <t>BCXXL2</t>
  </si>
  <si>
    <t>BCXXL3</t>
  </si>
  <si>
    <t>BCXXL4</t>
  </si>
  <si>
    <t>RadiaBeam</t>
  </si>
  <si>
    <t>BCXDLD1</t>
  </si>
  <si>
    <t>BCX361</t>
  </si>
  <si>
    <t>BCX351</t>
  </si>
  <si>
    <t>BCX323</t>
  </si>
  <si>
    <t>BCXDLU3</t>
  </si>
  <si>
    <t>BCXDLD3</t>
  </si>
  <si>
    <t>BCXDLU4</t>
  </si>
  <si>
    <t>BCX353</t>
  </si>
  <si>
    <t>BCX32B1</t>
  </si>
  <si>
    <t>BCX324</t>
  </si>
  <si>
    <t>BCX31B4</t>
  </si>
  <si>
    <t>BCXDLD2</t>
  </si>
  <si>
    <t>BCX364</t>
  </si>
  <si>
    <t>BCX363</t>
  </si>
  <si>
    <t>BCX31B2</t>
  </si>
  <si>
    <t>BCX31B3</t>
  </si>
  <si>
    <t>BCX31B1</t>
  </si>
  <si>
    <t>BCX354</t>
  </si>
  <si>
    <t>BCX32B4</t>
  </si>
  <si>
    <t>BCX32B3</t>
  </si>
  <si>
    <t>BCX321</t>
  </si>
  <si>
    <t>BCX352</t>
  </si>
  <si>
    <t>BCX322</t>
  </si>
  <si>
    <t>BCX362</t>
  </si>
  <si>
    <t>BCXDLU2</t>
  </si>
  <si>
    <t>BCXDLD4</t>
  </si>
  <si>
    <t>BCX32B2</t>
  </si>
  <si>
    <t>BCXDLU1</t>
  </si>
  <si>
    <t>BXSP1S</t>
  </si>
  <si>
    <t>BRSP2H</t>
  </si>
  <si>
    <t>BXSP1H</t>
  </si>
  <si>
    <t>BRB1</t>
  </si>
  <si>
    <t>BRSP1H</t>
  </si>
  <si>
    <t>BXSP3S</t>
  </si>
  <si>
    <t>BRB2</t>
  </si>
  <si>
    <t>BYSP2D</t>
  </si>
  <si>
    <t>BYSP1D</t>
  </si>
  <si>
    <t>BRCUS1</t>
  </si>
  <si>
    <t>BXSP2S</t>
  </si>
  <si>
    <t>BYSP1S</t>
  </si>
  <si>
    <t>BYSP1H</t>
  </si>
  <si>
    <t>BYSP2H</t>
  </si>
  <si>
    <t>BYSP2S</t>
  </si>
  <si>
    <t>BRCUSDC2</t>
  </si>
  <si>
    <t xml:space="preserve">BYCUS2 </t>
  </si>
  <si>
    <t xml:space="preserve">BYCUS1 </t>
  </si>
  <si>
    <t>Type 4</t>
  </si>
  <si>
    <t xml:space="preserve">YC0H01 </t>
  </si>
  <si>
    <t xml:space="preserve">XC0H01 </t>
  </si>
  <si>
    <t xml:space="preserve">XC0H03 </t>
  </si>
  <si>
    <t xml:space="preserve">YC0H03 </t>
  </si>
  <si>
    <t xml:space="preserve">YC0H05 </t>
  </si>
  <si>
    <t xml:space="preserve">XC0H05 </t>
  </si>
  <si>
    <t xml:space="preserve">XC0H07 </t>
  </si>
  <si>
    <t xml:space="preserve">YC0H07 </t>
  </si>
  <si>
    <t xml:space="preserve">YCHD01 </t>
  </si>
  <si>
    <t xml:space="preserve">XCHD01 </t>
  </si>
  <si>
    <t xml:space="preserve">YCHD03 </t>
  </si>
  <si>
    <t xml:space="preserve">XCHD03 </t>
  </si>
  <si>
    <t>XCDG001</t>
  </si>
  <si>
    <t>YCDG001</t>
  </si>
  <si>
    <t>XCDG002</t>
  </si>
  <si>
    <t>YCDG002</t>
  </si>
  <si>
    <t xml:space="preserve">YCC003 </t>
  </si>
  <si>
    <t xml:space="preserve">XCC004 </t>
  </si>
  <si>
    <t xml:space="preserve">YCC005 </t>
  </si>
  <si>
    <t xml:space="preserve">XCC006 </t>
  </si>
  <si>
    <t xml:space="preserve">YCC007 </t>
  </si>
  <si>
    <t xml:space="preserve">XCC008 </t>
  </si>
  <si>
    <t xml:space="preserve">YCC009 </t>
  </si>
  <si>
    <t xml:space="preserve">XCC010 </t>
  </si>
  <si>
    <t xml:space="preserve">YCC011 </t>
  </si>
  <si>
    <t xml:space="preserve">XCC012 </t>
  </si>
  <si>
    <t xml:space="preserve">YCM12B </t>
  </si>
  <si>
    <t xml:space="preserve">XCM12B </t>
  </si>
  <si>
    <t xml:space="preserve">XCC101 </t>
  </si>
  <si>
    <t xml:space="preserve">YCC101 </t>
  </si>
  <si>
    <t xml:space="preserve">XCC104 </t>
  </si>
  <si>
    <t xml:space="preserve">YCC105 </t>
  </si>
  <si>
    <t xml:space="preserve">XCC106 </t>
  </si>
  <si>
    <t xml:space="preserve">YCC107 </t>
  </si>
  <si>
    <t xml:space="preserve">XCC108 </t>
  </si>
  <si>
    <t xml:space="preserve">YCC109 </t>
  </si>
  <si>
    <t xml:space="preserve">XCC110 </t>
  </si>
  <si>
    <t xml:space="preserve">YCC111 </t>
  </si>
  <si>
    <t xml:space="preserve">XCC112 </t>
  </si>
  <si>
    <t>X/YC01B</t>
  </si>
  <si>
    <t>X/YC02B</t>
  </si>
  <si>
    <t>X/YC03B</t>
  </si>
  <si>
    <t>X/YC04B</t>
  </si>
  <si>
    <t>X/YC05B</t>
  </si>
  <si>
    <t>Bipolar -6 to 6 Amps</t>
  </si>
  <si>
    <t>Bipolar -3 to 3 Amps</t>
  </si>
  <si>
    <t xml:space="preserve">SA-344-100-01 </t>
  </si>
  <si>
    <t>S30XL</t>
  </si>
  <si>
    <t>QDAS1a</t>
  </si>
  <si>
    <t>QDAS2a</t>
  </si>
  <si>
    <t>QDAS1b</t>
  </si>
  <si>
    <t>QDAS2b</t>
  </si>
  <si>
    <t>QDAS11</t>
  </si>
  <si>
    <t>XLEAP-II</t>
  </si>
  <si>
    <t>QFXL1</t>
  </si>
  <si>
    <t>QFXL2</t>
  </si>
  <si>
    <t xml:space="preserve">BRDAS1 </t>
  </si>
  <si>
    <t>BRDAS2</t>
  </si>
  <si>
    <t>AREA</t>
  </si>
  <si>
    <t>Unipolar 0 to 200 A</t>
  </si>
  <si>
    <t>PEP-II</t>
  </si>
  <si>
    <t>2.9XC7.25 Green</t>
  </si>
  <si>
    <t>2.9XC7.25  Purple</t>
  </si>
  <si>
    <t>2.9XC7.25 White</t>
  </si>
  <si>
    <t>2.9XC7.25 Blue</t>
  </si>
  <si>
    <t>88 turns on each Coil /Bipolar -6 to 6 Amps</t>
  </si>
  <si>
    <t>24 turns on each Coil /Bipolar -6 to 6 Amps</t>
  </si>
  <si>
    <t>48 turns on each Coil /Bipolar -6 to 6 Amps</t>
  </si>
  <si>
    <t>108 turns on each Coil /Bipolar -6 to 6 Amps</t>
  </si>
  <si>
    <t>Laser Heater Undulator</t>
  </si>
  <si>
    <t>UMHTR</t>
  </si>
  <si>
    <t>LHU-0002</t>
  </si>
  <si>
    <t>SLAC</t>
  </si>
  <si>
    <t>BLRDAS</t>
  </si>
  <si>
    <t xml:space="preserve">SA-375-150-75 </t>
  </si>
  <si>
    <t>SA-375-150-01</t>
  </si>
  <si>
    <t>SA-375-150-60</t>
  </si>
  <si>
    <t>BKRDAS1</t>
  </si>
  <si>
    <t>BKRDAS2</t>
  </si>
  <si>
    <t>BKRDAS3</t>
  </si>
  <si>
    <t>BKRDAS4</t>
  </si>
  <si>
    <t>BKRDAS5</t>
  </si>
  <si>
    <t>BKRDAS6</t>
  </si>
  <si>
    <t>DSG-000005046</t>
  </si>
  <si>
    <t>Vpk = 1 kV, Ipk = 80 A pulsed</t>
  </si>
  <si>
    <t>QDAS12</t>
  </si>
  <si>
    <t>QDAS13</t>
  </si>
  <si>
    <t>QDAS14</t>
  </si>
  <si>
    <t>QDAS15</t>
  </si>
  <si>
    <t>QDAS16</t>
  </si>
  <si>
    <t>QDAS17</t>
  </si>
  <si>
    <t>QDAS18A</t>
  </si>
  <si>
    <t>QDAS18B</t>
  </si>
  <si>
    <t>QDAS19</t>
  </si>
  <si>
    <t>XCPEPX1</t>
  </si>
  <si>
    <t xml:space="preserve">XCPEPX2 </t>
  </si>
  <si>
    <t>XCPEPX3</t>
  </si>
  <si>
    <t>XCPEPX4</t>
  </si>
  <si>
    <t>DSG-000013399</t>
  </si>
  <si>
    <t>2.19 Gap Type 4</t>
  </si>
  <si>
    <t>PEPPEx</t>
  </si>
  <si>
    <t>Bipolar -6 to 6 Amps/ RT and wire measurements</t>
  </si>
  <si>
    <t xml:space="preserve">BYDG0 </t>
  </si>
  <si>
    <t>Was known as BXS for measurements.</t>
  </si>
  <si>
    <t>SA-375-150-81</t>
  </si>
  <si>
    <t>Spare</t>
  </si>
  <si>
    <t>E071</t>
  </si>
  <si>
    <t>BCXCBX0</t>
  </si>
  <si>
    <t>0.276D14-C</t>
  </si>
  <si>
    <t>Bipolar -12 to 12 Amps</t>
  </si>
  <si>
    <t>2319</t>
  </si>
  <si>
    <t>2320</t>
  </si>
  <si>
    <t>2321</t>
  </si>
  <si>
    <t>2322</t>
  </si>
  <si>
    <t>2323</t>
  </si>
  <si>
    <t>2324</t>
  </si>
  <si>
    <t>2325</t>
  </si>
  <si>
    <t>2326</t>
  </si>
  <si>
    <t>BCXCBX11</t>
  </si>
  <si>
    <t>BCXCBX12</t>
  </si>
  <si>
    <t>BCXCBX13</t>
  </si>
  <si>
    <t>BCXCBX14</t>
  </si>
  <si>
    <t>BCXCBX21</t>
  </si>
  <si>
    <t>BCXCBX22</t>
  </si>
  <si>
    <t>BCXCBX23</t>
  </si>
  <si>
    <t>BCXCBX24</t>
  </si>
  <si>
    <t>QE040</t>
  </si>
  <si>
    <t>Bipolar -6 to 6 Amps, By vs Z measurements for Proximity</t>
  </si>
  <si>
    <t>Magnet Eng Type</t>
  </si>
  <si>
    <t>Dipoles</t>
  </si>
  <si>
    <t>Quads</t>
  </si>
  <si>
    <t>#</t>
  </si>
  <si>
    <t>Count</t>
  </si>
  <si>
    <t>Solenoid</t>
  </si>
  <si>
    <t>Kickers</t>
  </si>
  <si>
    <t>Septa</t>
  </si>
  <si>
    <t>Correctors</t>
  </si>
  <si>
    <t>BXS</t>
  </si>
  <si>
    <t>CBXFEL</t>
  </si>
  <si>
    <t xml:space="preserve">SLAC </t>
  </si>
  <si>
    <t>Integrated strength at 0, 15, 30, 45 and 60 amps</t>
  </si>
  <si>
    <t>Int Str at 0, 15, 30, 45 and 60 A.  BL vs X 60 A x = -15 to +15 mm in 3 mm steps</t>
  </si>
  <si>
    <t>QEM2</t>
  </si>
  <si>
    <t xml:space="preserve">Was QSP11H, need to be swapped to LCLS QEM2, because of coil failure in original QEM2 LCLS Quad 2013 in Feb 2022 </t>
  </si>
  <si>
    <t>PEP-II Injection</t>
  </si>
  <si>
    <t>SA-344-112-18</t>
  </si>
  <si>
    <t>0.73 gpm at 80 psi</t>
  </si>
  <si>
    <t xml:space="preserve">Installed </t>
  </si>
  <si>
    <t>RFI Spare</t>
  </si>
  <si>
    <t>Comment</t>
  </si>
  <si>
    <t>Need Spare Coils</t>
  </si>
  <si>
    <t>IHEP</t>
  </si>
  <si>
    <t>RFI Spare Needed</t>
  </si>
  <si>
    <t>Should have spare magnets, which could be refurbished</t>
  </si>
  <si>
    <t>Spare Coils Needed</t>
  </si>
  <si>
    <t xml:space="preserve">Coils have failed in the past.  Should be a priority.  Need to modify magnets to hold bussing.  </t>
  </si>
  <si>
    <t>Alpha Magnetics</t>
  </si>
  <si>
    <t>Scanditronix</t>
  </si>
  <si>
    <t>Class 1G</t>
  </si>
  <si>
    <t>Class 1S</t>
  </si>
  <si>
    <t>Class 1X</t>
  </si>
  <si>
    <t>Type 5</t>
  </si>
  <si>
    <t>Fast_Fdbck</t>
  </si>
  <si>
    <t>3.37Q1</t>
  </si>
  <si>
    <t>DSG-000050058</t>
  </si>
  <si>
    <t>Injector</t>
  </si>
  <si>
    <t>SA-380-317-40</t>
  </si>
  <si>
    <t>DSG-000014858</t>
  </si>
  <si>
    <t>ASM-20171113-6552 Red_Gap CHG_11mm_9_5_19.pdf</t>
  </si>
  <si>
    <t>LCL0350-010322</t>
  </si>
  <si>
    <t>SA-237-005-02</t>
  </si>
  <si>
    <t>SA-380-325-06</t>
  </si>
  <si>
    <t>SA-344-100-37</t>
  </si>
  <si>
    <t>SA-344-100-01</t>
  </si>
  <si>
    <t>SA-388-330-01</t>
  </si>
  <si>
    <t>LCL0351-006802</t>
  </si>
  <si>
    <t>SA-388-320-05</t>
  </si>
  <si>
    <t>There are 2 types.  The SXRSS (1.575") has wider poles than the HXRSS (1.25")</t>
  </si>
  <si>
    <t>SA-380-328-01</t>
  </si>
  <si>
    <t xml:space="preserve">LCL0351-006802 </t>
  </si>
  <si>
    <t>Unipolar 0 to 300 A</t>
  </si>
  <si>
    <t>SA-235-623-30</t>
  </si>
  <si>
    <t>SA-380-331-12</t>
  </si>
  <si>
    <t>SA-380-300-00</t>
  </si>
  <si>
    <t>SA-344-113-01</t>
  </si>
  <si>
    <t>SA-375-156-50</t>
  </si>
  <si>
    <t>XCC000/YCC000</t>
  </si>
  <si>
    <t>XCDG003/YCDG003</t>
  </si>
  <si>
    <t>XDG005/YCDG005</t>
  </si>
  <si>
    <t>XCDG008/YCDG008</t>
  </si>
  <si>
    <t>XCDG010/YCDG010</t>
  </si>
  <si>
    <t>XC1C00/YC1C00</t>
  </si>
  <si>
    <t>XCDAS1 </t>
  </si>
  <si>
    <t>YCDAS1 </t>
  </si>
  <si>
    <t>XCDAS11 </t>
  </si>
  <si>
    <t>YCDAS11 </t>
  </si>
  <si>
    <t>SA-381-012-00</t>
  </si>
  <si>
    <t>SA-380-702-28</t>
  </si>
  <si>
    <t>Check with Physicist to see if failure is catastrophic</t>
  </si>
  <si>
    <t>Spare Coils</t>
  </si>
  <si>
    <t>CBXFEL Chicane Dipoles</t>
  </si>
  <si>
    <t>V:\MDCAD\R\sites\design\rel\LCLSDocLib\Dgn\Mag/BXS is where the CAD models are located</t>
  </si>
  <si>
    <t>Radia Beam</t>
  </si>
  <si>
    <t xml:space="preserve">Gap opened from 0.315 to 0.433 in Sept 2019.  Coils are not painted, and have a clear epoxy coating. </t>
  </si>
  <si>
    <t>Magnet Drawing #</t>
  </si>
  <si>
    <t>Coil Drawing #</t>
  </si>
  <si>
    <t>SA-388-313-26/SA-388-313-34</t>
  </si>
  <si>
    <t>LCLS</t>
  </si>
  <si>
    <t>1.6 gpm @ 115 PSI</t>
  </si>
  <si>
    <r>
      <t xml:space="preserve">LCW (gpm at </t>
    </r>
    <r>
      <rPr>
        <b/>
        <sz val="11"/>
        <color theme="1"/>
        <rFont val="Aptos Narrow"/>
        <family val="2"/>
      </rPr>
      <t>∆PSI)</t>
    </r>
  </si>
  <si>
    <t>LCLS-II LTUH</t>
  </si>
  <si>
    <t>Common Name</t>
  </si>
  <si>
    <t>Should have spare  magnets, which could be refurbished</t>
  </si>
  <si>
    <t>Damping Ring Dipole</t>
  </si>
  <si>
    <t>SA-344-100-03</t>
  </si>
  <si>
    <t>Spare (1st article) CBXFEL Chicane Dipole is 1.5% lower than the production magnets</t>
  </si>
  <si>
    <t>LTU Dipole</t>
  </si>
  <si>
    <t>BC2</t>
  </si>
  <si>
    <t>2.25 gpm at 110 psi</t>
  </si>
  <si>
    <t xml:space="preserve">Unipolar 0 to 200 A </t>
  </si>
  <si>
    <t>53033-13</t>
  </si>
  <si>
    <t>1.15 gpm @ 110 PSI</t>
  </si>
  <si>
    <t>Dumpline</t>
  </si>
  <si>
    <t>Dumpline Softbend</t>
  </si>
  <si>
    <t>LTU Dogleg Bends</t>
  </si>
  <si>
    <t>2.3 gpm at 110 psi</t>
  </si>
  <si>
    <t xml:space="preserve">Unipolar 0 to 10 A </t>
  </si>
  <si>
    <t>PF-388-330-06</t>
  </si>
  <si>
    <t>SA-344-100-38</t>
  </si>
  <si>
    <t>SA-446-535-19/SA-446-535-21</t>
  </si>
  <si>
    <t>SA-380-301-60</t>
  </si>
  <si>
    <t>SA-381-904-54 (HXRSS)</t>
  </si>
  <si>
    <t xml:space="preserve"> PF-381-904-61,62</t>
  </si>
  <si>
    <t xml:space="preserve"> PF-381-910-01</t>
  </si>
  <si>
    <t>SA-381-910-00 (SXRSS)</t>
  </si>
  <si>
    <t>DSG-000014857</t>
  </si>
  <si>
    <t>SA-388-320-06/SA-388-320-07</t>
  </si>
  <si>
    <t>BC 1</t>
  </si>
  <si>
    <t xml:space="preserve">Unipolar 0 to 380 A </t>
  </si>
  <si>
    <t>2.5 gpm at 110 psi</t>
  </si>
  <si>
    <t>Dumpline BYD</t>
  </si>
  <si>
    <t>SA-388-328-47/SA-388-328-20</t>
  </si>
  <si>
    <t>0.815D8.8</t>
  </si>
  <si>
    <t>SA-236-406-01</t>
  </si>
  <si>
    <t>SA-236-406-03</t>
  </si>
  <si>
    <t>SA-236-406-30</t>
  </si>
  <si>
    <t>Erronously called 3D8.8</t>
  </si>
  <si>
    <t>PF-236-406-51</t>
  </si>
  <si>
    <t>Erronously called 3D8.8, 3 refering the pole with and 8.8 to the length</t>
  </si>
  <si>
    <t>2D8.8</t>
  </si>
  <si>
    <t>Spare Req</t>
  </si>
  <si>
    <t>Spare Coil Req</t>
  </si>
  <si>
    <t>1.7 gpm at 110 psi</t>
  </si>
  <si>
    <t xml:space="preserve">Unipolar 0 to 47 A </t>
  </si>
  <si>
    <t>Laser Heater Dipoles</t>
  </si>
  <si>
    <t>PF-235-623-31</t>
  </si>
  <si>
    <t>LTU V Bend</t>
  </si>
  <si>
    <t>2.9 gpm at 110 psi</t>
  </si>
  <si>
    <t>R56 Chicane Bends</t>
  </si>
  <si>
    <t>BYD Dumpline Bends</t>
  </si>
  <si>
    <t>2.2 gpm at 110 psi</t>
  </si>
  <si>
    <t>Spreader Area</t>
  </si>
  <si>
    <t>2.6 gpm at 110 psi</t>
  </si>
  <si>
    <t>Cu 2 Soft Line</t>
  </si>
  <si>
    <t>BSY</t>
  </si>
  <si>
    <t>SA-380-300-08/SA-380-300-09</t>
  </si>
  <si>
    <t>Undulator</t>
  </si>
  <si>
    <t>AD-902-673-00</t>
  </si>
  <si>
    <t>SA-902-673-04/SA-902-673-05</t>
  </si>
  <si>
    <t>50Q3</t>
  </si>
  <si>
    <t>50Q2</t>
  </si>
  <si>
    <t>AD-902-672-00</t>
  </si>
  <si>
    <t>SA-902-672-04/SA-902-672-05</t>
  </si>
  <si>
    <t>SA-380-301-00</t>
  </si>
  <si>
    <t>SA-380-301-10</t>
  </si>
  <si>
    <t>Cu to Hardline</t>
  </si>
  <si>
    <t>Russian Quads</t>
  </si>
  <si>
    <t xml:space="preserve">SLC Linac Quad QE4 </t>
  </si>
  <si>
    <t>SA-902-675-01</t>
  </si>
  <si>
    <t>SA-902-675-04/SA-902-675-05</t>
  </si>
  <si>
    <t>Stangenes</t>
  </si>
  <si>
    <t>SA-344-113-25/SA-375-156-5</t>
  </si>
  <si>
    <t>SLAC/Sigma Phi</t>
  </si>
  <si>
    <t xml:space="preserve">Spare Coils Needed.  Coiling channel 0.1" for the Sigma Phi Magnets. Not sure coils can be intechanged between SLAC and Sigma Phi Types. </t>
  </si>
  <si>
    <t>SA-344-113-05/443811-SLAC-0200</t>
  </si>
  <si>
    <t>SA-342-102-31</t>
  </si>
  <si>
    <t>IHEP/LBL</t>
  </si>
  <si>
    <t>PEP-II LER QUAD</t>
  </si>
  <si>
    <t>SA-380-309-00</t>
  </si>
  <si>
    <t>SA-380-327-00</t>
  </si>
  <si>
    <t>LTU 150KG Quad</t>
  </si>
  <si>
    <t>SA-902-708-54</t>
  </si>
  <si>
    <t>SA-902-708-51</t>
  </si>
  <si>
    <t>Positron Quad</t>
  </si>
  <si>
    <t>Everson Telsa drawing</t>
  </si>
  <si>
    <t>Tweaker Quad</t>
  </si>
  <si>
    <t>SA-344-112-01</t>
  </si>
  <si>
    <t>PEP-II Inj Quad</t>
  </si>
  <si>
    <t>SA-344-112-02/SA-344-112-03</t>
  </si>
  <si>
    <t>SA-380-314-26</t>
  </si>
  <si>
    <t>PF-380-314-27/PF-380-314-28</t>
  </si>
  <si>
    <t>SA-446-540-02</t>
  </si>
  <si>
    <t>SA-238-004-06</t>
  </si>
  <si>
    <t>SA-238-004-01</t>
  </si>
  <si>
    <t>SA-344-119-01</t>
  </si>
  <si>
    <t>SA-344-119-02</t>
  </si>
  <si>
    <t>SA-344-117-01</t>
  </si>
  <si>
    <t>SA-344-117-02</t>
  </si>
  <si>
    <t>88 Turns</t>
  </si>
  <si>
    <t>108 Turns</t>
  </si>
  <si>
    <t>24 Turns</t>
  </si>
  <si>
    <t>48 Turns</t>
  </si>
  <si>
    <t>White Coils</t>
  </si>
  <si>
    <t>Blue Coils</t>
  </si>
  <si>
    <t>Purple Coils</t>
  </si>
  <si>
    <t>Green Coils</t>
  </si>
  <si>
    <t>SA-344-116-01</t>
  </si>
  <si>
    <t>SA-344-116-02</t>
  </si>
  <si>
    <t>SA-344-115-02</t>
  </si>
  <si>
    <t>SA-344-115-01</t>
  </si>
  <si>
    <t>Wire, Temp and Hall Probe Meas</t>
  </si>
  <si>
    <t>Hall and Integrated Strength Meas</t>
  </si>
  <si>
    <t>SA-375-150-75</t>
  </si>
  <si>
    <t>SA-375-150-77</t>
  </si>
  <si>
    <t>SA-375-150-08</t>
  </si>
  <si>
    <t>SA-344-112-18-10,11,12,13</t>
  </si>
  <si>
    <t>443811-SLAC-0200</t>
  </si>
  <si>
    <t>SA-344-113-03,04,05,06</t>
  </si>
  <si>
    <t>1.15 gpm at 115 PSI</t>
  </si>
  <si>
    <t>3.3 gpm at 65 PSI</t>
  </si>
  <si>
    <t>0.4 at 110 PSI</t>
  </si>
  <si>
    <t>PF-381-012-24</t>
  </si>
  <si>
    <t>Undulator Quad</t>
  </si>
  <si>
    <t>ET 53022-03</t>
  </si>
  <si>
    <t>ET 53032-05</t>
  </si>
  <si>
    <t>SP 24751-SLA-0001</t>
  </si>
  <si>
    <t>0.7 gpm at 110 PSI</t>
  </si>
  <si>
    <t>FFTB</t>
  </si>
  <si>
    <t>1.2 gpm at 110 PSI</t>
  </si>
  <si>
    <t>0.56 gpm at 114 PSI</t>
  </si>
  <si>
    <t>0.6 gpm at 115 PSI</t>
  </si>
  <si>
    <t>PEP-II LER</t>
  </si>
  <si>
    <t>0.8 gpm at 115 PSI</t>
  </si>
  <si>
    <t>New</t>
  </si>
  <si>
    <t>SLC Linac Quad QE4</t>
  </si>
  <si>
    <t>Unipolar 0 to 150 A</t>
  </si>
  <si>
    <t xml:space="preserve"> Unipolar 0 to 30 A</t>
  </si>
  <si>
    <t>Unipolar 0 to 190 A</t>
  </si>
  <si>
    <t>Unipolar 0 to 165 A</t>
  </si>
  <si>
    <t xml:space="preserve"> Unipolar 0 to 200 A</t>
  </si>
  <si>
    <t>Bipolar -200 to 200 A</t>
  </si>
  <si>
    <t>Bipolar -120 to 120 A</t>
  </si>
  <si>
    <t xml:space="preserve"> Unipolar 0 to 120 A</t>
  </si>
  <si>
    <t>Unipolar 0 to 120 A</t>
  </si>
  <si>
    <t xml:space="preserve"> Bipolar -120 to 120 A</t>
  </si>
  <si>
    <t xml:space="preserve"> Unipolar 0 to 50 A</t>
  </si>
  <si>
    <t xml:space="preserve"> Unipolar 0 to 100 A</t>
  </si>
  <si>
    <t>Tweaker Quads</t>
  </si>
  <si>
    <t>Bipolar -12 to 12 A</t>
  </si>
  <si>
    <t xml:space="preserve"> Bipolar -12 to 12 A</t>
  </si>
  <si>
    <t>Previous Project and Type</t>
  </si>
  <si>
    <t>LCLS-II Undulator Quad</t>
  </si>
  <si>
    <t>Bipolar -6 to 6 A</t>
  </si>
  <si>
    <t>1st Article / LCLS-II Undulator Quad</t>
  </si>
  <si>
    <t xml:space="preserve"> Bipolar -6 to 6 A</t>
  </si>
  <si>
    <t>DIAG 0 Area Quad</t>
  </si>
  <si>
    <t>Unipolar 0 to 30 A</t>
  </si>
  <si>
    <t>CBXFEL Chicane Dipole</t>
  </si>
  <si>
    <t xml:space="preserve"> Injector Quad 2016 / 1st Article</t>
  </si>
  <si>
    <t>Injector Quad 2016</t>
  </si>
  <si>
    <t>Injector Quad 2013</t>
  </si>
  <si>
    <t xml:space="preserve"> Unipolar 0 to 12 A</t>
  </si>
  <si>
    <t xml:space="preserve">Solid Wire 2Q4 </t>
  </si>
  <si>
    <t>Unipolar to 45 A</t>
  </si>
  <si>
    <t>Bipolar -30 to +30 A</t>
  </si>
  <si>
    <t>Unipolar to 30 A</t>
  </si>
  <si>
    <t>LBNL Injector Solenoid</t>
  </si>
  <si>
    <t>Bipolar -10 to +10 A</t>
  </si>
  <si>
    <t xml:space="preserve"> Bipolar -30 to +30 A</t>
  </si>
  <si>
    <t xml:space="preserve"> Unipolar to 30 A</t>
  </si>
  <si>
    <t>0.68 gpm at 115 PSI</t>
  </si>
  <si>
    <t xml:space="preserve"> Unipolar 0 to 165 A</t>
  </si>
  <si>
    <t xml:space="preserve">New for LCLS-II </t>
  </si>
  <si>
    <t>Bipolar -165 to +165 A</t>
  </si>
  <si>
    <t>0.6 gpm at 110 PSI</t>
  </si>
  <si>
    <t>SLC</t>
  </si>
  <si>
    <t>CQ02B</t>
  </si>
  <si>
    <t>Could refurbish coils form spare magnets?</t>
  </si>
  <si>
    <t>Look for Spare Magnets</t>
  </si>
  <si>
    <t>SA-344-112-03/SA-344-112-04</t>
  </si>
  <si>
    <t>SXRSS Chicane</t>
  </si>
  <si>
    <t>HXRSS Chicane</t>
  </si>
  <si>
    <t>1.26Q3.5 Bad</t>
  </si>
  <si>
    <t xml:space="preserve">There are two full magnet spares that  need to be refurbished. </t>
  </si>
  <si>
    <t>0.68D102.36</t>
  </si>
  <si>
    <t>0.68D102.36T</t>
  </si>
  <si>
    <t>3.25Q20</t>
  </si>
  <si>
    <t>5D7.1</t>
  </si>
  <si>
    <t>1.67Q2</t>
  </si>
  <si>
    <t>Chicane Skew Quad</t>
  </si>
  <si>
    <t>0.813Q7.37</t>
  </si>
  <si>
    <t>0.813Q12.756</t>
  </si>
  <si>
    <t>0.813Q11.26</t>
  </si>
  <si>
    <t>4D36-C</t>
  </si>
  <si>
    <t>BXG</t>
  </si>
  <si>
    <t>CLASS 1X</t>
  </si>
  <si>
    <t>3.41S8.209</t>
  </si>
  <si>
    <t>CLASS 1G</t>
  </si>
  <si>
    <t>Q24701B</t>
  </si>
  <si>
    <t>Q24901B</t>
  </si>
  <si>
    <t>QB</t>
  </si>
  <si>
    <t>QT32</t>
  </si>
  <si>
    <t>QVB3</t>
  </si>
  <si>
    <t>QT22</t>
  </si>
  <si>
    <t>QT12</t>
  </si>
  <si>
    <t>QVM1</t>
  </si>
  <si>
    <t>QVM2</t>
  </si>
  <si>
    <t>QT31</t>
  </si>
  <si>
    <t>QVB1</t>
  </si>
  <si>
    <t>QVM4</t>
  </si>
  <si>
    <t>QM22</t>
  </si>
  <si>
    <t>QT21</t>
  </si>
  <si>
    <t>QM21</t>
  </si>
  <si>
    <t>QT13</t>
  </si>
  <si>
    <t>QT42</t>
  </si>
  <si>
    <t>QT23</t>
  </si>
  <si>
    <t>QT41</t>
  </si>
  <si>
    <t>QT33</t>
  </si>
  <si>
    <t>QVM3</t>
  </si>
  <si>
    <t>QVB2</t>
  </si>
  <si>
    <t>QT43</t>
  </si>
  <si>
    <t>BY2</t>
  </si>
  <si>
    <t>BY1</t>
  </si>
  <si>
    <t>QDL33</t>
  </si>
  <si>
    <t>Q21401</t>
  </si>
  <si>
    <t>Q21201</t>
  </si>
  <si>
    <t>Q21301</t>
  </si>
  <si>
    <t>QA02</t>
  </si>
  <si>
    <t>QS02</t>
  </si>
  <si>
    <t>QE01</t>
  </si>
  <si>
    <t>QE02</t>
  </si>
  <si>
    <t>QE03</t>
  </si>
  <si>
    <t>QM03</t>
  </si>
  <si>
    <t>QM01</t>
  </si>
  <si>
    <t>QE04</t>
  </si>
  <si>
    <t>QM02</t>
  </si>
  <si>
    <t>QM04</t>
  </si>
  <si>
    <t>QM11</t>
  </si>
  <si>
    <t>QM12</t>
  </si>
  <si>
    <t>QS01</t>
  </si>
  <si>
    <t>QM13</t>
  </si>
  <si>
    <t>QA01</t>
  </si>
  <si>
    <t>QUE1</t>
  </si>
  <si>
    <t>QUE2</t>
  </si>
  <si>
    <t>QSM1</t>
  </si>
  <si>
    <t>QA11</t>
  </si>
  <si>
    <t>CQ32</t>
  </si>
  <si>
    <t>QM14</t>
  </si>
  <si>
    <t>QM15</t>
  </si>
  <si>
    <t>QA12</t>
  </si>
  <si>
    <t>BX01</t>
  </si>
  <si>
    <t>BX02</t>
  </si>
  <si>
    <t>QT11</t>
  </si>
  <si>
    <t>BYD1</t>
  </si>
  <si>
    <t>BYD2</t>
  </si>
  <si>
    <t>BYD3</t>
  </si>
  <si>
    <t>XCQT32</t>
  </si>
  <si>
    <t>XCDL4</t>
  </si>
  <si>
    <t>YCQT32</t>
  </si>
  <si>
    <t>YCQT42</t>
  </si>
  <si>
    <t>CQ12</t>
  </si>
  <si>
    <t>CQ11</t>
  </si>
  <si>
    <t>CQ21</t>
  </si>
  <si>
    <t>CQ22</t>
  </si>
  <si>
    <t>QG01</t>
  </si>
  <si>
    <t>QG02</t>
  </si>
  <si>
    <t>QG03</t>
  </si>
  <si>
    <t>1035X/Y</t>
  </si>
  <si>
    <t>1036X/Y</t>
  </si>
  <si>
    <t>Q21601</t>
  </si>
  <si>
    <t>SQ12</t>
  </si>
  <si>
    <t>50Q1</t>
  </si>
  <si>
    <t>BXHS2</t>
  </si>
  <si>
    <t>BXHS1</t>
  </si>
  <si>
    <t>BXHS3</t>
  </si>
  <si>
    <t>BXHS4</t>
  </si>
  <si>
    <t>BXPM1</t>
  </si>
  <si>
    <t>X/YC07</t>
  </si>
  <si>
    <t>X/YC06</t>
  </si>
  <si>
    <t>BX12</t>
  </si>
  <si>
    <t>BX11</t>
  </si>
  <si>
    <t>BX14</t>
  </si>
  <si>
    <t>BX13</t>
  </si>
  <si>
    <t>YC08</t>
  </si>
  <si>
    <t>XC09</t>
  </si>
  <si>
    <t>XC10</t>
  </si>
  <si>
    <t>XC21325</t>
  </si>
  <si>
    <t>XCS1</t>
  </si>
  <si>
    <t>YC04</t>
  </si>
  <si>
    <t>XC21101</t>
  </si>
  <si>
    <t>YC21136</t>
  </si>
  <si>
    <t>XCVM2</t>
  </si>
  <si>
    <t>XCVM3</t>
  </si>
  <si>
    <t>QEM4</t>
  </si>
  <si>
    <t>XC21302</t>
  </si>
  <si>
    <t>QEM1</t>
  </si>
  <si>
    <t>QUM4</t>
  </si>
  <si>
    <t>QUM3</t>
  </si>
  <si>
    <t>QDL32</t>
  </si>
  <si>
    <t>BXH4</t>
  </si>
  <si>
    <t>BXH2</t>
  </si>
  <si>
    <t>BXH1</t>
  </si>
  <si>
    <t>BXH3</t>
  </si>
  <si>
    <t>QSP11H</t>
  </si>
  <si>
    <t>QDL34</t>
  </si>
  <si>
    <t>YC21192</t>
  </si>
  <si>
    <t>YCQT22</t>
  </si>
  <si>
    <t>QEM3V</t>
  </si>
  <si>
    <t>QE31</t>
  </si>
  <si>
    <t>QE33</t>
  </si>
  <si>
    <t>QE35</t>
  </si>
  <si>
    <t>QE32</t>
  </si>
  <si>
    <t>QE34</t>
  </si>
  <si>
    <t>QE36</t>
  </si>
  <si>
    <t>QUM2</t>
  </si>
  <si>
    <t>BX21</t>
  </si>
  <si>
    <t>BX22</t>
  </si>
  <si>
    <t>1st Article</t>
  </si>
  <si>
    <t>BX23</t>
  </si>
  <si>
    <t>BX24</t>
  </si>
  <si>
    <t>QUM1</t>
  </si>
  <si>
    <t>QEM3</t>
  </si>
  <si>
    <t>QDL31</t>
  </si>
  <si>
    <t>BXSS1</t>
  </si>
  <si>
    <t>BXSS2</t>
  </si>
  <si>
    <t>BXSS3</t>
  </si>
  <si>
    <t>BXSS4</t>
  </si>
  <si>
    <t>Unipolar 0 to 144 A</t>
  </si>
  <si>
    <t>Unipolar 0 to 320 A</t>
  </si>
  <si>
    <t>Unipolar 0 to 10 A</t>
  </si>
  <si>
    <t>Unipolar 0 to 50 A</t>
  </si>
  <si>
    <t>Unipolar 0 to 340 A</t>
  </si>
  <si>
    <t>Bipolar -4.2 to 4.2 A</t>
  </si>
  <si>
    <t>Bipolar -7 to 7 A</t>
  </si>
  <si>
    <t>Unipolar 0 to 12 A</t>
  </si>
  <si>
    <t>Bipolar -2 to 2 A</t>
  </si>
  <si>
    <t xml:space="preserve">1600 Amps to charge.  </t>
  </si>
  <si>
    <t>Unipolar 0 to 350 A</t>
  </si>
  <si>
    <t>Unipolar 0 to 240 Amps</t>
  </si>
  <si>
    <t>Unipolar 0 to 240 A</t>
  </si>
  <si>
    <t>Unipolar 0 to 270 A</t>
  </si>
  <si>
    <t>Unipolar 0 to 15 A</t>
  </si>
  <si>
    <t>Bipolar -9 to 9 A</t>
  </si>
  <si>
    <t>Measured Current Range</t>
  </si>
  <si>
    <t>Unipolar 0-130 A</t>
  </si>
  <si>
    <t xml:space="preserve">HLAM Septum Magnet Spare </t>
  </si>
  <si>
    <t>DL1</t>
  </si>
  <si>
    <t>LTUH</t>
  </si>
  <si>
    <t>BC1</t>
  </si>
  <si>
    <t>L0</t>
  </si>
  <si>
    <t>SPEC</t>
  </si>
  <si>
    <t>DMPH</t>
  </si>
  <si>
    <t>L1</t>
  </si>
  <si>
    <t>UND</t>
  </si>
  <si>
    <t>GTL</t>
  </si>
  <si>
    <t>GSPEC</t>
  </si>
  <si>
    <t>L2</t>
  </si>
  <si>
    <t>U02H</t>
  </si>
  <si>
    <t>SFTH</t>
  </si>
  <si>
    <t>S20</t>
  </si>
  <si>
    <t>LTU</t>
  </si>
  <si>
    <t>Total</t>
  </si>
  <si>
    <t>LCLS Count</t>
  </si>
  <si>
    <t>PEP B2</t>
  </si>
  <si>
    <t>PEP B3</t>
  </si>
  <si>
    <t>SA-380-328-47/SA-380-328-20</t>
  </si>
  <si>
    <t>Have 2 spare coils one shelf.  Have another spare dipole, which could be checked out and refurbished</t>
  </si>
  <si>
    <t>Total Count</t>
  </si>
  <si>
    <t xml:space="preserve"> LCLS-II Count</t>
  </si>
  <si>
    <t>0.315D14H</t>
  </si>
  <si>
    <t>0.315D14S</t>
  </si>
  <si>
    <t>1.692D6.28</t>
  </si>
  <si>
    <t>Months</t>
  </si>
  <si>
    <t>There are many spare coils that could be used</t>
  </si>
  <si>
    <t>7 or 6 or 3</t>
  </si>
  <si>
    <t>4? (or 0)</t>
  </si>
  <si>
    <t>6 or 7</t>
  </si>
  <si>
    <t>4 or 5</t>
  </si>
  <si>
    <t>7 or 5 or 4</t>
  </si>
  <si>
    <t>9, 8, or 3?</t>
  </si>
  <si>
    <t>7 or 6</t>
  </si>
  <si>
    <t>7 or 3?</t>
  </si>
  <si>
    <t>9 or 3?</t>
  </si>
  <si>
    <t>9,8,7,6</t>
  </si>
  <si>
    <t>7, 6, or DASEL</t>
  </si>
  <si>
    <t>8, 7, 6?</t>
  </si>
  <si>
    <t>7, 6, 4, or DASEL</t>
  </si>
  <si>
    <t>Program Impact Level*</t>
  </si>
  <si>
    <t>Impact Level</t>
  </si>
  <si>
    <t>All FEL programs down</t>
  </si>
  <si>
    <t>SC beam down, all destinations</t>
  </si>
  <si>
    <t>NC beam down, all destinations</t>
  </si>
  <si>
    <t>SXR undeliverable</t>
  </si>
  <si>
    <t>HXR undeliverable</t>
  </si>
  <si>
    <t>One primary source/destination option unavailable (SC-SXR or NC-HXR)</t>
  </si>
  <si>
    <t>One secondary source/destination unavailable (SC-HXR or NC-SXR)</t>
  </si>
  <si>
    <t>Special setup FEL unavailable (XLEAP, H/SXRSS, etc)</t>
  </si>
  <si>
    <t>DIAG0 unavailable</t>
  </si>
  <si>
    <t>No impact</t>
  </si>
  <si>
    <t>DASEL</t>
  </si>
  <si>
    <t>DASEL undeliverable</t>
  </si>
  <si>
    <t>All FEL programs deliverable but with some degraded performanc</t>
  </si>
  <si>
    <t>8 or 9?</t>
  </si>
  <si>
    <t>Fast Feedback Correctors</t>
  </si>
  <si>
    <t>Class 5F</t>
  </si>
  <si>
    <t xml:space="preserve">Fast Feedback </t>
  </si>
  <si>
    <t>SA-380-325-35</t>
  </si>
  <si>
    <t>Class 1T</t>
  </si>
  <si>
    <t>Laser Heater Dipole</t>
  </si>
  <si>
    <t>Cu 2 Soft Line Emergency Bend</t>
  </si>
  <si>
    <t>XLEAP Chicane</t>
  </si>
  <si>
    <t>Injector Quads</t>
  </si>
  <si>
    <t>PEP-II Transfer Line Corrector</t>
  </si>
  <si>
    <t>Priority</t>
  </si>
  <si>
    <t>H</t>
  </si>
  <si>
    <t>M</t>
  </si>
  <si>
    <t>L</t>
  </si>
  <si>
    <t>Have Spares</t>
  </si>
  <si>
    <t>0.315D14.39-C</t>
  </si>
  <si>
    <t>Bipolar -120 to +120 Amps</t>
  </si>
  <si>
    <t>SXRSS HE</t>
  </si>
  <si>
    <t>ET #53274</t>
  </si>
  <si>
    <t>0.64 gpm @ 80 PSI</t>
  </si>
  <si>
    <t>Q38</t>
  </si>
  <si>
    <t>3.15Q76</t>
  </si>
  <si>
    <t>SA-902-272-02 R3</t>
  </si>
  <si>
    <t>AD-902-272-00 R5</t>
  </si>
  <si>
    <t>Spectro Magnetic</t>
  </si>
  <si>
    <t>A-Line</t>
  </si>
  <si>
    <t xml:space="preserve">SLC Damping Ring Dipole </t>
  </si>
  <si>
    <t xml:space="preserve">Unipolar 0 to 250 A </t>
  </si>
  <si>
    <t xml:space="preserve"> Unipolar 0 to 250 A, no trim</t>
  </si>
  <si>
    <t xml:space="preserve">  Unipolar 0 to 250 A, no trim</t>
  </si>
  <si>
    <t xml:space="preserve"> Unipolar 0 to 250 A </t>
  </si>
  <si>
    <t>PEP-II Injector B3 Dipole</t>
  </si>
  <si>
    <t>Unipolar 0 to 265 A</t>
  </si>
  <si>
    <t>XLEAP Chicane Dipole Gap Open from 8 to 11 mm</t>
  </si>
  <si>
    <t xml:space="preserve"> Bipolar -17.5 to 17.5 A</t>
  </si>
  <si>
    <t>PEP-II Injector B2 Dipole</t>
  </si>
  <si>
    <t>Unipolar 0 to 125 A</t>
  </si>
  <si>
    <t>HLAM</t>
  </si>
  <si>
    <t xml:space="preserve"> Unipolar 0 to 130 A</t>
  </si>
  <si>
    <t>Unipolar 0 to 130 A</t>
  </si>
  <si>
    <t>SLC Corrector</t>
  </si>
  <si>
    <t xml:space="preserve">Bipolar -6 to 6 A </t>
  </si>
  <si>
    <t xml:space="preserve"> Bipolar -6 to 6 A </t>
  </si>
  <si>
    <t xml:space="preserve"> Unipolar 0 to 110 A, COSINE ramp</t>
  </si>
  <si>
    <t>PEP-II Injection Quad</t>
  </si>
  <si>
    <t>Gun Area Quad Corrector</t>
  </si>
  <si>
    <t>Bipolar -6 to +6 A</t>
  </si>
  <si>
    <t>New for LCLS-II-HE Undulator Quad</t>
  </si>
  <si>
    <t xml:space="preserve">Cu to SXR </t>
  </si>
  <si>
    <t xml:space="preserve"> Unipolar 0 to 300 A</t>
  </si>
  <si>
    <t>A-Line for DASEL</t>
  </si>
  <si>
    <t xml:space="preserve">2SOLBC7.6  </t>
  </si>
  <si>
    <t>Unipolar 0 to 5 A</t>
  </si>
  <si>
    <t>DSG-000048059</t>
  </si>
  <si>
    <t>LBL Solenoid Bucking Coil</t>
  </si>
  <si>
    <t xml:space="preserve">SOL2BKB </t>
  </si>
  <si>
    <t>0.315D13.08-C</t>
  </si>
  <si>
    <t>BCX203291</t>
  </si>
  <si>
    <t>BCX203298</t>
  </si>
  <si>
    <t>BCX203306</t>
  </si>
  <si>
    <t xml:space="preserve">BCX203314 </t>
  </si>
  <si>
    <t>Bipolar -18.75 to +18.75 Amps</t>
  </si>
  <si>
    <t>FACET-II</t>
  </si>
  <si>
    <t>731-30822-10</t>
  </si>
  <si>
    <t>XC1EX</t>
  </si>
  <si>
    <t>DSG-000100162</t>
  </si>
  <si>
    <t>D10.5</t>
  </si>
  <si>
    <t xml:space="preserve">LCLS BC1 </t>
  </si>
  <si>
    <t>0.25 GPM at 80 PSI</t>
  </si>
  <si>
    <t>Gun Area Skew Quad Corrector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</si>
</sst>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30261D"/>
      <name val="Calibri"/>
      <family val="2"/>
      <scheme val="minor"/>
    </font>
    <font>
      <sz val="9"/>
      <color rgb="FF242424"/>
      <name val="Aptos"/>
      <family val="2"/>
    </font>
    <font>
      <b/>
      <sz val="11"/>
      <color theme="1"/>
      <name val="Aptos Narrow"/>
      <family val="2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40404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right"/>
    </xf>
    <xf numFmtId="0" fontId="6" fillId="0" borderId="0" xfId="1" applyAlignment="1">
      <alignment horizontal="center"/>
    </xf>
    <xf numFmtId="0" fontId="6" fillId="0" borderId="0" xfId="1"/>
    <xf numFmtId="0" fontId="8" fillId="3" borderId="0" xfId="3" applyAlignment="1">
      <alignment horizontal="center"/>
    </xf>
    <xf numFmtId="0" fontId="8" fillId="3" borderId="0" xfId="3" applyAlignment="1">
      <alignment horizontal="center" vertical="center"/>
    </xf>
    <xf numFmtId="0" fontId="8" fillId="3" borderId="0" xfId="3" applyAlignment="1">
      <alignment horizontal="left"/>
    </xf>
    <xf numFmtId="0" fontId="8" fillId="3" borderId="0" xfId="3"/>
    <xf numFmtId="0" fontId="9" fillId="4" borderId="1" xfId="4" applyBorder="1"/>
    <xf numFmtId="0" fontId="7" fillId="2" borderId="1" xfId="2" applyBorder="1"/>
    <xf numFmtId="0" fontId="10" fillId="0" borderId="0" xfId="0" applyFont="1"/>
    <xf numFmtId="0" fontId="0" fillId="5" borderId="1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/>
    <xf numFmtId="0" fontId="1" fillId="5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8" fillId="3" borderId="0" xfId="3" applyAlignment="1">
      <alignment horizontal="right" vertical="center" wrapText="1"/>
    </xf>
    <xf numFmtId="0" fontId="8" fillId="3" borderId="0" xfId="3" applyAlignment="1">
      <alignment horizontal="left" vertical="center"/>
    </xf>
    <xf numFmtId="0" fontId="9" fillId="4" borderId="0" xfId="4" applyAlignment="1">
      <alignment horizontal="right" vertical="center" wrapText="1"/>
    </xf>
    <xf numFmtId="0" fontId="9" fillId="4" borderId="0" xfId="4" applyAlignment="1">
      <alignment horizontal="left" vertical="center"/>
    </xf>
    <xf numFmtId="0" fontId="9" fillId="4" borderId="0" xfId="4"/>
    <xf numFmtId="0" fontId="8" fillId="3" borderId="1" xfId="3" applyBorder="1" applyAlignment="1">
      <alignment horizontal="center"/>
    </xf>
    <xf numFmtId="0" fontId="11" fillId="7" borderId="0" xfId="6" applyAlignment="1">
      <alignment horizontal="right" vertical="center" wrapText="1"/>
    </xf>
    <xf numFmtId="0" fontId="11" fillId="7" borderId="0" xfId="6"/>
    <xf numFmtId="0" fontId="11" fillId="7" borderId="0" xfId="6" applyAlignment="1">
      <alignment vertical="center" wrapText="1"/>
    </xf>
    <xf numFmtId="0" fontId="12" fillId="6" borderId="1" xfId="5" applyBorder="1" applyAlignment="1">
      <alignment horizontal="center"/>
    </xf>
    <xf numFmtId="0" fontId="9" fillId="4" borderId="1" xfId="4" applyBorder="1" applyAlignment="1">
      <alignment horizontal="center"/>
    </xf>
    <xf numFmtId="0" fontId="7" fillId="2" borderId="0" xfId="2" applyAlignment="1">
      <alignment horizontal="center"/>
    </xf>
    <xf numFmtId="0" fontId="7" fillId="2" borderId="1" xfId="2" applyBorder="1" applyAlignment="1">
      <alignment horizontal="center"/>
    </xf>
    <xf numFmtId="0" fontId="7" fillId="2" borderId="0" xfId="2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" fontId="9" fillId="4" borderId="1" xfId="4" applyNumberFormat="1" applyBorder="1" applyAlignment="1">
      <alignment horizontal="center"/>
    </xf>
    <xf numFmtId="0" fontId="8" fillId="3" borderId="0" xfId="3" applyBorder="1" applyAlignment="1">
      <alignment horizontal="center"/>
    </xf>
  </cellXfs>
  <cellStyles count="7">
    <cellStyle name="20% - Accent3" xfId="6" builtinId="38"/>
    <cellStyle name="Accent3" xfId="5" builtinId="37"/>
    <cellStyle name="Bad" xfId="3" builtinId="27"/>
    <cellStyle name="Good" xfId="2" builtinId="26"/>
    <cellStyle name="Neutral" xfId="4" builtinId="28"/>
    <cellStyle name="Normal" xfId="0" builtinId="0"/>
    <cellStyle name="Warning Text" xfId="1" builtinId="1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FFCCFF"/>
        </patternFill>
      </fill>
    </dxf>
    <dxf>
      <font>
        <b/>
        <i val="0"/>
      </font>
      <fill>
        <patternFill>
          <bgColor rgb="FFFFCCFF"/>
        </patternFill>
      </fill>
    </dxf>
    <dxf>
      <font>
        <b/>
        <i val="0"/>
      </font>
      <fill>
        <patternFill>
          <bgColor rgb="FFFFC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FFCCFF"/>
        </patternFill>
      </fill>
    </dxf>
    <dxf>
      <font>
        <b/>
        <i val="0"/>
      </font>
      <fill>
        <patternFill>
          <bgColor rgb="FFFFCCFF"/>
        </patternFill>
      </fill>
    </dxf>
    <dxf>
      <font>
        <b/>
        <i val="0"/>
      </font>
      <fill>
        <patternFill>
          <bgColor rgb="FFFFC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FFCCFF"/>
      <color rgb="FFFF9999"/>
      <color rgb="FFF896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derson, Scott D." id="{F1D91ECA-9206-442D-A185-7ECBD8CD4A49}" userId="S::sda@slac.stanford.edu::f2f0bcc6-978a-472c-a3f2-4661f184733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2-01-26T00:33:44.07" personId="{F1D91ECA-9206-442D-A185-7ECBD8CD4A49}" id="{85476CF1-088E-441E-BF0F-97B1120A0F4A}">
    <text>All LCLS-II Barcodes have the form L20XXXX with what is listed below being the XXXX part.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" dT="2022-01-26T00:33:44.07" personId="{F1D91ECA-9206-442D-A185-7ECBD8CD4A49}" id="{61C75CFB-54BE-4DBA-8CDF-AF97CE593F49}">
    <text>All LCLS-II Barcodes have the form L20XXXX with what is listed below being the XXXX part.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J1" dT="2025-02-14T17:24:48.35" personId="{F1D91ECA-9206-442D-A185-7ECBD8CD4A49}" id="{4CC18EC6-C1E8-4F2B-B799-24F3341881A4}">
    <text>See Impact Level Sheet</text>
  </threadedComment>
  <threadedComment ref="E28" dT="2025-02-08T00:01:32.36" personId="{F1D91ECA-9206-442D-A185-7ECBD8CD4A49}" id="{EA25AD41-CD5C-4659-96DE-14A3A58E2BCD}">
    <text>Location unknown</text>
  </threadedComment>
  <threadedComment ref="G36" dT="2025-02-05T18:28:13.48" personId="{F1D91ECA-9206-442D-A185-7ECBD8CD4A49}" id="{02671D3D-7A30-4164-9762-AD2A376BD82B}">
    <text>Need to know if SLAC coils work in Sigma Phi magnets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J1" dT="2025-02-14T17:24:48.35" personId="{F1D91ECA-9206-442D-A185-7ECBD8CD4A49}" id="{093DF970-6F7C-4DB7-9AD7-3665C2730B79}">
    <text>See Impact Level Sheet</text>
  </threadedComment>
  <threadedComment ref="E29" dT="2025-02-08T00:01:32.36" personId="{F1D91ECA-9206-442D-A185-7ECBD8CD4A49}" id="{BAE59B73-6CCF-48DB-843F-E7AE5ECBBA62}">
    <text>Location unknown</text>
  </threadedComment>
  <threadedComment ref="G33" dT="2025-02-05T18:28:13.48" personId="{F1D91ECA-9206-442D-A185-7ECBD8CD4A49}" id="{FD3C615D-05FC-4D6D-BB0B-FC8C48BDAE1A}">
    <text>Need to know if SLAC coils work in Sigma Phi magnets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3BE2E-74C5-45EC-8A94-628AE7BF7081}">
  <dimension ref="A1:K237"/>
  <sheetViews>
    <sheetView workbookViewId="0">
      <pane ySplit="570" topLeftCell="A19" activePane="bottomLeft"/>
      <selection activeCell="B25" sqref="B1:B1048576"/>
      <selection pane="bottomLeft" activeCell="A42" sqref="A42"/>
    </sheetView>
  </sheetViews>
  <sheetFormatPr defaultRowHeight="15" x14ac:dyDescent="0.25"/>
  <cols>
    <col min="1" max="1" width="11.7109375" style="3" customWidth="1"/>
    <col min="2" max="2" width="13.7109375" style="3" customWidth="1"/>
    <col min="3" max="3" width="10.42578125" bestFit="1" customWidth="1"/>
    <col min="4" max="4" width="10.85546875" bestFit="1" customWidth="1"/>
    <col min="5" max="5" width="22.28515625" bestFit="1" customWidth="1"/>
    <col min="6" max="6" width="12.7109375" bestFit="1" customWidth="1"/>
    <col min="7" max="7" width="9.28515625" bestFit="1" customWidth="1"/>
    <col min="8" max="8" width="16.42578125" bestFit="1" customWidth="1"/>
    <col min="9" max="9" width="12.85546875" bestFit="1" customWidth="1"/>
    <col min="10" max="10" width="16.85546875" bestFit="1" customWidth="1"/>
    <col min="11" max="11" width="23.28515625" bestFit="1" customWidth="1"/>
  </cols>
  <sheetData>
    <row r="1" spans="1:11" x14ac:dyDescent="0.25">
      <c r="A1" s="6" t="s">
        <v>0</v>
      </c>
      <c r="B1" s="5" t="s">
        <v>1</v>
      </c>
      <c r="C1" s="6" t="s">
        <v>73</v>
      </c>
      <c r="D1" s="6" t="s">
        <v>2</v>
      </c>
      <c r="E1" s="6" t="s">
        <v>1019</v>
      </c>
      <c r="F1" s="6" t="s">
        <v>308</v>
      </c>
      <c r="G1" s="6" t="s">
        <v>524</v>
      </c>
      <c r="H1" s="6" t="s">
        <v>670</v>
      </c>
      <c r="I1" s="6" t="s">
        <v>671</v>
      </c>
      <c r="J1" s="6" t="s">
        <v>675</v>
      </c>
      <c r="K1" s="6" t="s">
        <v>826</v>
      </c>
    </row>
    <row r="2" spans="1:11" x14ac:dyDescent="0.25">
      <c r="A2" s="3">
        <v>15</v>
      </c>
      <c r="B2" s="3" t="s">
        <v>14</v>
      </c>
      <c r="C2" t="s">
        <v>874</v>
      </c>
      <c r="D2" s="3">
        <v>29</v>
      </c>
      <c r="E2" t="s">
        <v>525</v>
      </c>
      <c r="F2" s="3" t="s">
        <v>309</v>
      </c>
      <c r="G2" t="s">
        <v>683</v>
      </c>
      <c r="H2" s="3" t="s">
        <v>662</v>
      </c>
      <c r="I2" s="3" t="s">
        <v>797</v>
      </c>
      <c r="J2" s="3" t="s">
        <v>10</v>
      </c>
      <c r="K2" s="3" t="s">
        <v>827</v>
      </c>
    </row>
    <row r="3" spans="1:11" x14ac:dyDescent="0.25">
      <c r="A3" s="3">
        <v>16</v>
      </c>
      <c r="B3" s="3" t="s">
        <v>14</v>
      </c>
      <c r="C3" t="s">
        <v>875</v>
      </c>
      <c r="E3" t="s">
        <v>525</v>
      </c>
      <c r="G3" t="s">
        <v>683</v>
      </c>
    </row>
    <row r="4" spans="1:11" x14ac:dyDescent="0.25">
      <c r="A4" s="3">
        <v>17</v>
      </c>
      <c r="B4" s="3" t="s">
        <v>14</v>
      </c>
      <c r="C4" t="s">
        <v>876</v>
      </c>
      <c r="E4" t="s">
        <v>832</v>
      </c>
      <c r="G4" t="s">
        <v>1022</v>
      </c>
    </row>
    <row r="5" spans="1:11" x14ac:dyDescent="0.25">
      <c r="A5" s="3">
        <v>218</v>
      </c>
      <c r="B5" s="3" t="s">
        <v>12</v>
      </c>
      <c r="C5" t="s">
        <v>877</v>
      </c>
      <c r="E5" t="s">
        <v>1003</v>
      </c>
      <c r="G5" t="s">
        <v>1023</v>
      </c>
    </row>
    <row r="6" spans="1:11" x14ac:dyDescent="0.25">
      <c r="A6" s="3">
        <v>223</v>
      </c>
      <c r="B6" s="3" t="s">
        <v>12</v>
      </c>
      <c r="C6" t="s">
        <v>878</v>
      </c>
      <c r="E6" t="s">
        <v>1003</v>
      </c>
      <c r="G6" t="s">
        <v>1023</v>
      </c>
    </row>
    <row r="7" spans="1:11" x14ac:dyDescent="0.25">
      <c r="A7" s="3">
        <v>224</v>
      </c>
      <c r="B7" s="3" t="s">
        <v>12</v>
      </c>
      <c r="C7" t="s">
        <v>879</v>
      </c>
      <c r="E7" t="s">
        <v>1003</v>
      </c>
      <c r="G7" t="s">
        <v>1023</v>
      </c>
    </row>
    <row r="8" spans="1:11" x14ac:dyDescent="0.25">
      <c r="A8" s="3">
        <v>227</v>
      </c>
      <c r="B8" s="3" t="s">
        <v>12</v>
      </c>
      <c r="E8" t="s">
        <v>1003</v>
      </c>
      <c r="G8" t="s">
        <v>1023</v>
      </c>
    </row>
    <row r="9" spans="1:11" x14ac:dyDescent="0.25">
      <c r="A9" s="3">
        <v>231</v>
      </c>
      <c r="B9" s="3" t="s">
        <v>12</v>
      </c>
      <c r="C9" t="s">
        <v>880</v>
      </c>
      <c r="E9" t="s">
        <v>1003</v>
      </c>
      <c r="G9" t="s">
        <v>1023</v>
      </c>
    </row>
    <row r="10" spans="1:11" x14ac:dyDescent="0.25">
      <c r="A10" s="3">
        <v>233</v>
      </c>
      <c r="B10" s="3" t="s">
        <v>12</v>
      </c>
      <c r="C10" t="s">
        <v>881</v>
      </c>
      <c r="E10" t="s">
        <v>1003</v>
      </c>
      <c r="G10" t="s">
        <v>1023</v>
      </c>
    </row>
    <row r="11" spans="1:11" x14ac:dyDescent="0.25">
      <c r="A11" s="3">
        <v>234</v>
      </c>
      <c r="B11" s="3" t="s">
        <v>12</v>
      </c>
      <c r="C11" t="s">
        <v>882</v>
      </c>
      <c r="E11" t="s">
        <v>1003</v>
      </c>
      <c r="G11" t="s">
        <v>1023</v>
      </c>
    </row>
    <row r="12" spans="1:11" x14ac:dyDescent="0.25">
      <c r="A12" s="3">
        <v>238</v>
      </c>
      <c r="B12" s="3" t="s">
        <v>12</v>
      </c>
      <c r="C12" t="s">
        <v>883</v>
      </c>
      <c r="E12" t="s">
        <v>1003</v>
      </c>
      <c r="G12" t="s">
        <v>1023</v>
      </c>
    </row>
    <row r="13" spans="1:11" x14ac:dyDescent="0.25">
      <c r="A13" s="3">
        <v>239</v>
      </c>
      <c r="B13" s="3" t="s">
        <v>12</v>
      </c>
      <c r="C13" t="s">
        <v>884</v>
      </c>
      <c r="E13" t="s">
        <v>1003</v>
      </c>
      <c r="G13" t="s">
        <v>1023</v>
      </c>
    </row>
    <row r="14" spans="1:11" x14ac:dyDescent="0.25">
      <c r="A14" s="3">
        <v>240</v>
      </c>
      <c r="B14" s="3" t="s">
        <v>860</v>
      </c>
      <c r="C14" t="s">
        <v>71</v>
      </c>
      <c r="E14" t="s">
        <v>1004</v>
      </c>
      <c r="G14" t="s">
        <v>1023</v>
      </c>
    </row>
    <row r="15" spans="1:11" x14ac:dyDescent="0.25">
      <c r="A15" s="3">
        <v>241</v>
      </c>
      <c r="B15" s="3" t="s">
        <v>860</v>
      </c>
      <c r="C15" t="s">
        <v>72</v>
      </c>
      <c r="E15" t="s">
        <v>1004</v>
      </c>
      <c r="G15" t="s">
        <v>1023</v>
      </c>
    </row>
    <row r="16" spans="1:11" x14ac:dyDescent="0.25">
      <c r="A16" s="3">
        <v>269</v>
      </c>
      <c r="B16" s="3" t="s">
        <v>12</v>
      </c>
      <c r="C16" t="s">
        <v>885</v>
      </c>
      <c r="E16" t="s">
        <v>1003</v>
      </c>
      <c r="G16" t="s">
        <v>1023</v>
      </c>
    </row>
    <row r="17" spans="1:7" x14ac:dyDescent="0.25">
      <c r="A17" s="3">
        <v>304</v>
      </c>
      <c r="B17" s="3" t="s">
        <v>12</v>
      </c>
      <c r="C17" t="s">
        <v>886</v>
      </c>
      <c r="E17" t="s">
        <v>1003</v>
      </c>
      <c r="G17" t="s">
        <v>683</v>
      </c>
    </row>
    <row r="18" spans="1:7" x14ac:dyDescent="0.25">
      <c r="A18" s="3">
        <v>305</v>
      </c>
      <c r="B18" s="3" t="s">
        <v>12</v>
      </c>
      <c r="C18" t="s">
        <v>887</v>
      </c>
      <c r="E18" t="s">
        <v>1003</v>
      </c>
      <c r="G18" t="s">
        <v>1023</v>
      </c>
    </row>
    <row r="19" spans="1:7" x14ac:dyDescent="0.25">
      <c r="A19" s="3">
        <v>306</v>
      </c>
      <c r="B19" s="3" t="s">
        <v>12</v>
      </c>
      <c r="C19" t="s">
        <v>888</v>
      </c>
      <c r="E19" t="s">
        <v>1003</v>
      </c>
      <c r="G19" t="s">
        <v>683</v>
      </c>
    </row>
    <row r="20" spans="1:7" x14ac:dyDescent="0.25">
      <c r="A20" s="3">
        <v>307</v>
      </c>
      <c r="B20" s="3" t="s">
        <v>12</v>
      </c>
      <c r="C20" t="s">
        <v>889</v>
      </c>
      <c r="E20" t="s">
        <v>1003</v>
      </c>
      <c r="G20" t="s">
        <v>1023</v>
      </c>
    </row>
    <row r="21" spans="1:7" x14ac:dyDescent="0.25">
      <c r="A21" s="3">
        <v>308</v>
      </c>
      <c r="B21" s="3" t="s">
        <v>12</v>
      </c>
      <c r="C21" t="s">
        <v>890</v>
      </c>
      <c r="E21" t="s">
        <v>1003</v>
      </c>
      <c r="G21" t="s">
        <v>1023</v>
      </c>
    </row>
    <row r="22" spans="1:7" x14ac:dyDescent="0.25">
      <c r="A22" s="3">
        <v>309</v>
      </c>
      <c r="B22" s="3" t="s">
        <v>861</v>
      </c>
      <c r="C22" t="s">
        <v>69</v>
      </c>
      <c r="E22" t="s">
        <v>1004</v>
      </c>
      <c r="G22" t="s">
        <v>1023</v>
      </c>
    </row>
    <row r="23" spans="1:7" x14ac:dyDescent="0.25">
      <c r="A23" s="3">
        <v>311</v>
      </c>
      <c r="B23" s="3" t="s">
        <v>12</v>
      </c>
      <c r="C23" t="s">
        <v>891</v>
      </c>
      <c r="E23" t="s">
        <v>1003</v>
      </c>
      <c r="G23" t="s">
        <v>1023</v>
      </c>
    </row>
    <row r="24" spans="1:7" x14ac:dyDescent="0.25">
      <c r="A24" s="3">
        <v>314</v>
      </c>
      <c r="B24" s="3" t="s">
        <v>12</v>
      </c>
      <c r="C24" t="s">
        <v>892</v>
      </c>
      <c r="E24" t="s">
        <v>1003</v>
      </c>
      <c r="G24" t="s">
        <v>1023</v>
      </c>
    </row>
    <row r="25" spans="1:7" x14ac:dyDescent="0.25">
      <c r="A25" s="3">
        <v>315</v>
      </c>
      <c r="B25" s="3" t="s">
        <v>12</v>
      </c>
      <c r="C25" t="s">
        <v>893</v>
      </c>
      <c r="E25" t="s">
        <v>1003</v>
      </c>
      <c r="G25" t="s">
        <v>1023</v>
      </c>
    </row>
    <row r="26" spans="1:7" x14ac:dyDescent="0.25">
      <c r="A26" s="3">
        <v>316</v>
      </c>
      <c r="B26" s="3" t="s">
        <v>12</v>
      </c>
      <c r="C26" t="s">
        <v>894</v>
      </c>
      <c r="E26" t="s">
        <v>1003</v>
      </c>
      <c r="G26" t="s">
        <v>1023</v>
      </c>
    </row>
    <row r="27" spans="1:7" x14ac:dyDescent="0.25">
      <c r="A27" s="3">
        <v>317</v>
      </c>
      <c r="B27" s="3" t="s">
        <v>12</v>
      </c>
      <c r="C27" t="s">
        <v>895</v>
      </c>
      <c r="E27" t="s">
        <v>1003</v>
      </c>
      <c r="G27" t="s">
        <v>1023</v>
      </c>
    </row>
    <row r="28" spans="1:7" x14ac:dyDescent="0.25">
      <c r="A28" s="3">
        <v>318</v>
      </c>
      <c r="B28" s="3" t="s">
        <v>12</v>
      </c>
      <c r="C28" t="s">
        <v>327</v>
      </c>
      <c r="E28" t="s">
        <v>1003</v>
      </c>
      <c r="G28" t="s">
        <v>1023</v>
      </c>
    </row>
    <row r="29" spans="1:7" x14ac:dyDescent="0.25">
      <c r="A29" s="3">
        <v>320</v>
      </c>
      <c r="B29" s="3" t="s">
        <v>12</v>
      </c>
      <c r="C29" t="s">
        <v>896</v>
      </c>
      <c r="E29" t="s">
        <v>1003</v>
      </c>
      <c r="G29" t="s">
        <v>1023</v>
      </c>
    </row>
    <row r="30" spans="1:7" x14ac:dyDescent="0.25">
      <c r="A30" s="3">
        <v>321</v>
      </c>
      <c r="B30" s="3" t="s">
        <v>12</v>
      </c>
      <c r="C30" t="s">
        <v>327</v>
      </c>
      <c r="E30" t="s">
        <v>1003</v>
      </c>
    </row>
    <row r="31" spans="1:7" x14ac:dyDescent="0.25">
      <c r="A31" s="3">
        <v>322</v>
      </c>
      <c r="B31" s="3" t="s">
        <v>12</v>
      </c>
      <c r="C31" t="s">
        <v>327</v>
      </c>
      <c r="E31" t="s">
        <v>1003</v>
      </c>
    </row>
    <row r="32" spans="1:7" x14ac:dyDescent="0.25">
      <c r="A32" s="3">
        <v>324</v>
      </c>
      <c r="B32" s="3" t="s">
        <v>860</v>
      </c>
      <c r="C32" t="s">
        <v>70</v>
      </c>
      <c r="E32" t="s">
        <v>1004</v>
      </c>
      <c r="G32" t="s">
        <v>1023</v>
      </c>
    </row>
    <row r="33" spans="1:7" x14ac:dyDescent="0.25">
      <c r="A33" s="3">
        <v>353</v>
      </c>
      <c r="B33" s="3" t="s">
        <v>35</v>
      </c>
      <c r="C33" t="s">
        <v>897</v>
      </c>
      <c r="E33" t="s">
        <v>1005</v>
      </c>
      <c r="G33" t="s">
        <v>1023</v>
      </c>
    </row>
    <row r="34" spans="1:7" x14ac:dyDescent="0.25">
      <c r="A34" s="3">
        <v>354</v>
      </c>
      <c r="B34" s="3" t="s">
        <v>35</v>
      </c>
      <c r="C34" t="s">
        <v>898</v>
      </c>
      <c r="E34" t="s">
        <v>1005</v>
      </c>
      <c r="G34" t="s">
        <v>1023</v>
      </c>
    </row>
    <row r="35" spans="1:7" x14ac:dyDescent="0.25">
      <c r="A35" s="3">
        <v>366</v>
      </c>
      <c r="B35" s="3" t="s">
        <v>7</v>
      </c>
      <c r="C35" t="s">
        <v>899</v>
      </c>
      <c r="E35" t="s">
        <v>819</v>
      </c>
      <c r="G35" t="s">
        <v>1023</v>
      </c>
    </row>
    <row r="36" spans="1:7" x14ac:dyDescent="0.25">
      <c r="A36" s="3">
        <v>367</v>
      </c>
      <c r="B36" s="3" t="s">
        <v>7</v>
      </c>
      <c r="C36" t="s">
        <v>327</v>
      </c>
      <c r="E36" t="s">
        <v>817</v>
      </c>
    </row>
    <row r="37" spans="1:7" x14ac:dyDescent="0.25">
      <c r="A37" s="3">
        <v>368</v>
      </c>
      <c r="B37" s="3" t="s">
        <v>3</v>
      </c>
      <c r="C37" t="s">
        <v>327</v>
      </c>
      <c r="E37" t="s">
        <v>824</v>
      </c>
    </row>
    <row r="38" spans="1:7" x14ac:dyDescent="0.25">
      <c r="A38" s="3">
        <v>369</v>
      </c>
      <c r="B38" s="3" t="s">
        <v>14</v>
      </c>
      <c r="C38" t="s">
        <v>900</v>
      </c>
      <c r="E38" t="s">
        <v>525</v>
      </c>
    </row>
    <row r="39" spans="1:7" x14ac:dyDescent="0.25">
      <c r="A39" s="3">
        <v>370</v>
      </c>
      <c r="B39" s="3" t="s">
        <v>14</v>
      </c>
      <c r="C39" t="s">
        <v>901</v>
      </c>
      <c r="E39" t="s">
        <v>525</v>
      </c>
    </row>
    <row r="40" spans="1:7" x14ac:dyDescent="0.25">
      <c r="A40" s="3">
        <v>371</v>
      </c>
      <c r="B40" s="3" t="s">
        <v>14</v>
      </c>
      <c r="C40" t="s">
        <v>902</v>
      </c>
      <c r="E40" t="s">
        <v>525</v>
      </c>
      <c r="G40" t="s">
        <v>1024</v>
      </c>
    </row>
    <row r="41" spans="1:7" x14ac:dyDescent="0.25">
      <c r="A41" s="3">
        <v>379</v>
      </c>
      <c r="B41" s="3" t="s">
        <v>3</v>
      </c>
      <c r="C41" t="s">
        <v>903</v>
      </c>
      <c r="E41" t="s">
        <v>824</v>
      </c>
      <c r="G41" t="s">
        <v>1025</v>
      </c>
    </row>
    <row r="42" spans="1:7" x14ac:dyDescent="0.25">
      <c r="A42" s="3">
        <v>380</v>
      </c>
      <c r="B42" s="3" t="s">
        <v>3</v>
      </c>
      <c r="C42" t="s">
        <v>904</v>
      </c>
      <c r="E42" t="s">
        <v>824</v>
      </c>
      <c r="G42" t="s">
        <v>1026</v>
      </c>
    </row>
    <row r="43" spans="1:7" x14ac:dyDescent="0.25">
      <c r="A43" s="3">
        <v>381</v>
      </c>
      <c r="B43" s="3" t="s">
        <v>3</v>
      </c>
      <c r="C43" t="s">
        <v>905</v>
      </c>
      <c r="E43" t="s">
        <v>824</v>
      </c>
      <c r="G43" t="s">
        <v>1022</v>
      </c>
    </row>
    <row r="44" spans="1:7" x14ac:dyDescent="0.25">
      <c r="A44" s="3">
        <v>382</v>
      </c>
      <c r="B44" s="3" t="s">
        <v>3</v>
      </c>
      <c r="C44" t="s">
        <v>906</v>
      </c>
      <c r="E44" t="s">
        <v>824</v>
      </c>
      <c r="G44" t="s">
        <v>1022</v>
      </c>
    </row>
    <row r="45" spans="1:7" x14ac:dyDescent="0.25">
      <c r="A45" s="3">
        <v>383</v>
      </c>
      <c r="B45" s="3" t="s">
        <v>3</v>
      </c>
      <c r="C45" t="s">
        <v>907</v>
      </c>
      <c r="E45" t="s">
        <v>824</v>
      </c>
      <c r="G45" t="s">
        <v>1022</v>
      </c>
    </row>
    <row r="46" spans="1:7" x14ac:dyDescent="0.25">
      <c r="A46" s="3">
        <v>384</v>
      </c>
      <c r="B46" s="3" t="s">
        <v>3</v>
      </c>
      <c r="C46" t="s">
        <v>908</v>
      </c>
      <c r="E46" t="s">
        <v>824</v>
      </c>
      <c r="G46" t="s">
        <v>1022</v>
      </c>
    </row>
    <row r="47" spans="1:7" x14ac:dyDescent="0.25">
      <c r="A47" s="3">
        <v>385</v>
      </c>
      <c r="B47" s="3" t="s">
        <v>3</v>
      </c>
      <c r="C47" t="s">
        <v>909</v>
      </c>
      <c r="E47" t="s">
        <v>824</v>
      </c>
      <c r="G47" t="s">
        <v>1022</v>
      </c>
    </row>
    <row r="48" spans="1:7" x14ac:dyDescent="0.25">
      <c r="A48" s="3">
        <v>386</v>
      </c>
      <c r="B48" s="3" t="s">
        <v>3</v>
      </c>
      <c r="C48" t="s">
        <v>910</v>
      </c>
      <c r="E48" t="s">
        <v>824</v>
      </c>
      <c r="G48" t="s">
        <v>1022</v>
      </c>
    </row>
    <row r="49" spans="1:7" x14ac:dyDescent="0.25">
      <c r="A49" s="3">
        <v>387</v>
      </c>
      <c r="B49" s="3" t="s">
        <v>3</v>
      </c>
      <c r="C49" t="s">
        <v>911</v>
      </c>
      <c r="E49" t="s">
        <v>824</v>
      </c>
      <c r="G49" t="s">
        <v>1022</v>
      </c>
    </row>
    <row r="50" spans="1:7" x14ac:dyDescent="0.25">
      <c r="A50" s="3">
        <v>388</v>
      </c>
      <c r="B50" s="3" t="s">
        <v>3</v>
      </c>
      <c r="C50" t="s">
        <v>912</v>
      </c>
      <c r="E50" t="s">
        <v>824</v>
      </c>
      <c r="G50" t="s">
        <v>1022</v>
      </c>
    </row>
    <row r="51" spans="1:7" x14ac:dyDescent="0.25">
      <c r="A51" s="3">
        <v>389</v>
      </c>
      <c r="B51" s="3" t="s">
        <v>3</v>
      </c>
      <c r="C51" t="s">
        <v>913</v>
      </c>
      <c r="E51" t="s">
        <v>824</v>
      </c>
      <c r="G51" t="s">
        <v>1024</v>
      </c>
    </row>
    <row r="52" spans="1:7" x14ac:dyDescent="0.25">
      <c r="A52" s="3">
        <v>390</v>
      </c>
      <c r="B52" s="3" t="s">
        <v>3</v>
      </c>
      <c r="C52" t="s">
        <v>914</v>
      </c>
      <c r="E52" t="s">
        <v>824</v>
      </c>
      <c r="G52" t="s">
        <v>1024</v>
      </c>
    </row>
    <row r="53" spans="1:7" x14ac:dyDescent="0.25">
      <c r="A53" s="3">
        <v>391</v>
      </c>
      <c r="B53" s="3" t="s">
        <v>3</v>
      </c>
      <c r="C53" t="s">
        <v>915</v>
      </c>
      <c r="E53" t="s">
        <v>824</v>
      </c>
      <c r="G53" t="s">
        <v>1026</v>
      </c>
    </row>
    <row r="54" spans="1:7" x14ac:dyDescent="0.25">
      <c r="A54" s="3">
        <v>392</v>
      </c>
      <c r="B54" s="3" t="s">
        <v>3</v>
      </c>
      <c r="C54" t="s">
        <v>916</v>
      </c>
      <c r="E54" t="s">
        <v>824</v>
      </c>
      <c r="G54" t="s">
        <v>1024</v>
      </c>
    </row>
    <row r="55" spans="1:7" x14ac:dyDescent="0.25">
      <c r="A55" s="3">
        <v>408</v>
      </c>
      <c r="B55" s="3" t="s">
        <v>3</v>
      </c>
      <c r="C55" t="s">
        <v>917</v>
      </c>
      <c r="E55" t="s">
        <v>824</v>
      </c>
      <c r="G55" t="s">
        <v>1025</v>
      </c>
    </row>
    <row r="56" spans="1:7" x14ac:dyDescent="0.25">
      <c r="A56" s="3">
        <v>415</v>
      </c>
      <c r="B56" s="3" t="s">
        <v>862</v>
      </c>
      <c r="C56" t="s">
        <v>918</v>
      </c>
      <c r="E56" t="s">
        <v>1006</v>
      </c>
      <c r="G56" t="s">
        <v>1027</v>
      </c>
    </row>
    <row r="57" spans="1:7" x14ac:dyDescent="0.25">
      <c r="A57" s="3">
        <v>416</v>
      </c>
      <c r="B57" s="3" t="s">
        <v>18</v>
      </c>
      <c r="C57" t="s">
        <v>360</v>
      </c>
      <c r="E57" t="s">
        <v>1006</v>
      </c>
      <c r="G57" t="s">
        <v>1027</v>
      </c>
    </row>
    <row r="58" spans="1:7" x14ac:dyDescent="0.25">
      <c r="A58" s="3">
        <v>417</v>
      </c>
      <c r="B58" s="3" t="s">
        <v>862</v>
      </c>
      <c r="C58" t="s">
        <v>919</v>
      </c>
      <c r="E58" t="s">
        <v>1006</v>
      </c>
      <c r="G58" t="s">
        <v>1027</v>
      </c>
    </row>
    <row r="59" spans="1:7" x14ac:dyDescent="0.25">
      <c r="A59" s="3">
        <v>421</v>
      </c>
      <c r="B59" s="3" t="s">
        <v>3</v>
      </c>
      <c r="C59" t="s">
        <v>920</v>
      </c>
      <c r="E59" t="s">
        <v>824</v>
      </c>
    </row>
    <row r="60" spans="1:7" x14ac:dyDescent="0.25">
      <c r="A60" s="3">
        <v>422</v>
      </c>
      <c r="B60" s="3" t="s">
        <v>3</v>
      </c>
      <c r="C60" t="s">
        <v>327</v>
      </c>
      <c r="E60" t="s">
        <v>824</v>
      </c>
    </row>
    <row r="61" spans="1:7" x14ac:dyDescent="0.25">
      <c r="A61" s="3">
        <v>423</v>
      </c>
      <c r="B61" s="3" t="s">
        <v>3</v>
      </c>
      <c r="C61" t="s">
        <v>921</v>
      </c>
      <c r="E61" t="s">
        <v>824</v>
      </c>
      <c r="G61" t="s">
        <v>1028</v>
      </c>
    </row>
    <row r="62" spans="1:7" x14ac:dyDescent="0.25">
      <c r="A62" s="3">
        <v>424</v>
      </c>
      <c r="B62" s="3" t="s">
        <v>3</v>
      </c>
      <c r="C62" t="s">
        <v>922</v>
      </c>
      <c r="E62" t="s">
        <v>824</v>
      </c>
      <c r="G62" t="s">
        <v>1023</v>
      </c>
    </row>
    <row r="63" spans="1:7" x14ac:dyDescent="0.25">
      <c r="A63" s="3">
        <v>425</v>
      </c>
      <c r="B63" s="3" t="s">
        <v>3</v>
      </c>
      <c r="C63" t="s">
        <v>923</v>
      </c>
      <c r="E63" t="s">
        <v>824</v>
      </c>
      <c r="G63" t="s">
        <v>1024</v>
      </c>
    </row>
    <row r="64" spans="1:7" x14ac:dyDescent="0.25">
      <c r="A64" s="3">
        <v>426</v>
      </c>
      <c r="B64" s="3" t="s">
        <v>3</v>
      </c>
      <c r="C64" t="s">
        <v>924</v>
      </c>
      <c r="E64" t="s">
        <v>824</v>
      </c>
      <c r="G64" t="s">
        <v>1024</v>
      </c>
    </row>
    <row r="65" spans="1:11" x14ac:dyDescent="0.25">
      <c r="A65" s="3">
        <v>427</v>
      </c>
      <c r="B65" s="3" t="s">
        <v>3</v>
      </c>
      <c r="C65" t="s">
        <v>925</v>
      </c>
      <c r="E65" t="s">
        <v>824</v>
      </c>
      <c r="G65" t="s">
        <v>1028</v>
      </c>
    </row>
    <row r="66" spans="1:11" x14ac:dyDescent="0.25">
      <c r="A66" s="3">
        <v>428</v>
      </c>
      <c r="B66" s="3" t="s">
        <v>3</v>
      </c>
      <c r="C66" t="s">
        <v>327</v>
      </c>
      <c r="E66" t="s">
        <v>824</v>
      </c>
    </row>
    <row r="67" spans="1:11" x14ac:dyDescent="0.25">
      <c r="A67" s="3">
        <v>436</v>
      </c>
      <c r="B67" s="3" t="s">
        <v>863</v>
      </c>
      <c r="C67" t="s">
        <v>926</v>
      </c>
      <c r="E67" t="s">
        <v>1007</v>
      </c>
      <c r="G67" t="s">
        <v>1022</v>
      </c>
    </row>
    <row r="68" spans="1:11" x14ac:dyDescent="0.25">
      <c r="A68" s="3">
        <v>437</v>
      </c>
      <c r="B68" s="3" t="s">
        <v>863</v>
      </c>
      <c r="C68" t="s">
        <v>927</v>
      </c>
      <c r="E68" t="s">
        <v>1007</v>
      </c>
      <c r="G68" t="s">
        <v>1022</v>
      </c>
    </row>
    <row r="69" spans="1:11" x14ac:dyDescent="0.25">
      <c r="A69" s="3">
        <v>462</v>
      </c>
      <c r="B69" s="3" t="s">
        <v>12</v>
      </c>
      <c r="C69" t="s">
        <v>928</v>
      </c>
      <c r="E69" t="s">
        <v>1003</v>
      </c>
      <c r="G69" t="s">
        <v>1023</v>
      </c>
    </row>
    <row r="70" spans="1:11" x14ac:dyDescent="0.25">
      <c r="A70" s="3">
        <v>602</v>
      </c>
      <c r="B70" s="3" t="s">
        <v>45</v>
      </c>
      <c r="C70" t="s">
        <v>929</v>
      </c>
      <c r="E70" t="s">
        <v>1004</v>
      </c>
      <c r="G70" t="s">
        <v>1027</v>
      </c>
    </row>
    <row r="71" spans="1:11" x14ac:dyDescent="0.25">
      <c r="A71" s="3">
        <v>605</v>
      </c>
      <c r="B71" s="3" t="s">
        <v>45</v>
      </c>
      <c r="C71" t="s">
        <v>930</v>
      </c>
      <c r="E71" t="s">
        <v>1004</v>
      </c>
      <c r="G71" t="s">
        <v>1027</v>
      </c>
    </row>
    <row r="72" spans="1:11" x14ac:dyDescent="0.25">
      <c r="A72" s="3">
        <v>608</v>
      </c>
      <c r="B72" s="3" t="s">
        <v>45</v>
      </c>
      <c r="C72" t="s">
        <v>931</v>
      </c>
      <c r="E72" t="s">
        <v>1004</v>
      </c>
      <c r="G72" t="s">
        <v>1027</v>
      </c>
    </row>
    <row r="73" spans="1:11" x14ac:dyDescent="0.25">
      <c r="A73" s="3">
        <v>612</v>
      </c>
      <c r="B73" s="3" t="s">
        <v>1080</v>
      </c>
      <c r="C73" t="s">
        <v>932</v>
      </c>
      <c r="E73" t="s">
        <v>1008</v>
      </c>
      <c r="G73" t="s">
        <v>1023</v>
      </c>
      <c r="K73" t="s">
        <v>1079</v>
      </c>
    </row>
    <row r="74" spans="1:11" x14ac:dyDescent="0.25">
      <c r="A74" s="3">
        <v>613</v>
      </c>
      <c r="B74" s="3" t="s">
        <v>1080</v>
      </c>
      <c r="C74" t="s">
        <v>933</v>
      </c>
      <c r="E74" t="s">
        <v>1008</v>
      </c>
      <c r="G74" t="s">
        <v>1023</v>
      </c>
      <c r="K74" t="s">
        <v>1079</v>
      </c>
    </row>
    <row r="75" spans="1:11" x14ac:dyDescent="0.25">
      <c r="A75" s="3">
        <v>614</v>
      </c>
      <c r="B75" s="3" t="s">
        <v>1080</v>
      </c>
      <c r="C75" t="s">
        <v>934</v>
      </c>
      <c r="E75" t="s">
        <v>1008</v>
      </c>
      <c r="G75" t="s">
        <v>1023</v>
      </c>
      <c r="K75" t="s">
        <v>1079</v>
      </c>
    </row>
    <row r="76" spans="1:11" x14ac:dyDescent="0.25">
      <c r="A76" s="3">
        <v>615</v>
      </c>
      <c r="B76" s="3" t="s">
        <v>1080</v>
      </c>
      <c r="C76" t="s">
        <v>935</v>
      </c>
      <c r="E76" t="s">
        <v>1008</v>
      </c>
      <c r="G76" t="s">
        <v>1023</v>
      </c>
      <c r="K76" t="s">
        <v>1079</v>
      </c>
    </row>
    <row r="77" spans="1:11" x14ac:dyDescent="0.25">
      <c r="A77" s="7" t="s">
        <v>185</v>
      </c>
      <c r="B77" s="4" t="s">
        <v>8</v>
      </c>
      <c r="C77" s="3" t="s">
        <v>273</v>
      </c>
      <c r="D77" s="3">
        <v>29</v>
      </c>
      <c r="E77" s="3" t="s">
        <v>830</v>
      </c>
      <c r="F77" s="3" t="s">
        <v>309</v>
      </c>
      <c r="G77" s="3" t="s">
        <v>732</v>
      </c>
      <c r="H77" s="3" t="s">
        <v>662</v>
      </c>
      <c r="I77" s="3" t="s">
        <v>797</v>
      </c>
      <c r="J77" s="3" t="s">
        <v>10</v>
      </c>
      <c r="K77" s="3" t="s">
        <v>827</v>
      </c>
    </row>
    <row r="78" spans="1:11" x14ac:dyDescent="0.25">
      <c r="A78" s="7" t="s">
        <v>186</v>
      </c>
      <c r="B78" s="4" t="s">
        <v>8</v>
      </c>
      <c r="C78" s="3"/>
      <c r="D78" s="3">
        <v>24</v>
      </c>
      <c r="E78" s="3" t="s">
        <v>830</v>
      </c>
      <c r="F78" s="3" t="s">
        <v>309</v>
      </c>
      <c r="G78" s="3" t="s">
        <v>732</v>
      </c>
      <c r="H78" s="3" t="s">
        <v>662</v>
      </c>
      <c r="I78" s="3" t="s">
        <v>797</v>
      </c>
      <c r="J78" s="3" t="s">
        <v>10</v>
      </c>
      <c r="K78" s="3" t="s">
        <v>827</v>
      </c>
    </row>
    <row r="79" spans="1:11" x14ac:dyDescent="0.25">
      <c r="A79" s="7" t="s">
        <v>189</v>
      </c>
      <c r="B79" s="4" t="s">
        <v>8</v>
      </c>
      <c r="C79" s="3" t="s">
        <v>274</v>
      </c>
      <c r="D79" s="3">
        <v>9</v>
      </c>
      <c r="E79" s="3" t="s">
        <v>830</v>
      </c>
      <c r="F79" s="3" t="s">
        <v>309</v>
      </c>
      <c r="G79" s="3" t="s">
        <v>732</v>
      </c>
      <c r="H79" s="3" t="s">
        <v>662</v>
      </c>
      <c r="I79" s="3" t="s">
        <v>797</v>
      </c>
      <c r="J79" s="3" t="s">
        <v>10</v>
      </c>
      <c r="K79" s="3" t="s">
        <v>827</v>
      </c>
    </row>
    <row r="80" spans="1:11" x14ac:dyDescent="0.25">
      <c r="A80" s="7" t="s">
        <v>188</v>
      </c>
      <c r="B80" s="4" t="s">
        <v>8</v>
      </c>
      <c r="C80" s="3" t="s">
        <v>194</v>
      </c>
      <c r="D80" s="3">
        <v>30</v>
      </c>
      <c r="E80" s="3" t="s">
        <v>830</v>
      </c>
      <c r="F80" s="3" t="s">
        <v>309</v>
      </c>
      <c r="G80" s="3" t="s">
        <v>732</v>
      </c>
      <c r="H80" s="3" t="s">
        <v>662</v>
      </c>
      <c r="I80" s="3" t="s">
        <v>797</v>
      </c>
      <c r="J80" s="3" t="s">
        <v>10</v>
      </c>
      <c r="K80" s="3" t="s">
        <v>827</v>
      </c>
    </row>
    <row r="81" spans="1:11" x14ac:dyDescent="0.25">
      <c r="A81" s="7" t="s">
        <v>190</v>
      </c>
      <c r="B81" s="4" t="s">
        <v>8</v>
      </c>
      <c r="C81" s="3" t="s">
        <v>195</v>
      </c>
      <c r="D81" s="3">
        <v>10</v>
      </c>
      <c r="E81" s="3" t="s">
        <v>830</v>
      </c>
      <c r="F81" s="3" t="s">
        <v>309</v>
      </c>
      <c r="G81" s="3" t="s">
        <v>732</v>
      </c>
      <c r="H81" s="3" t="s">
        <v>662</v>
      </c>
      <c r="I81" s="3" t="s">
        <v>797</v>
      </c>
      <c r="J81" s="3" t="s">
        <v>10</v>
      </c>
      <c r="K81" s="3" t="s">
        <v>827</v>
      </c>
    </row>
    <row r="82" spans="1:11" x14ac:dyDescent="0.25">
      <c r="A82" s="7" t="s">
        <v>191</v>
      </c>
      <c r="B82" s="4" t="s">
        <v>8</v>
      </c>
      <c r="C82" s="3" t="s">
        <v>187</v>
      </c>
      <c r="D82" s="3">
        <v>25</v>
      </c>
      <c r="E82" s="3" t="s">
        <v>830</v>
      </c>
      <c r="F82" s="3" t="s">
        <v>309</v>
      </c>
      <c r="G82" s="3" t="s">
        <v>732</v>
      </c>
      <c r="H82" s="3" t="s">
        <v>662</v>
      </c>
      <c r="I82" s="3" t="s">
        <v>797</v>
      </c>
      <c r="J82" s="3" t="s">
        <v>10</v>
      </c>
      <c r="K82" s="3" t="s">
        <v>827</v>
      </c>
    </row>
    <row r="83" spans="1:11" x14ac:dyDescent="0.25">
      <c r="A83" s="7" t="s">
        <v>192</v>
      </c>
      <c r="B83" s="4" t="s">
        <v>8</v>
      </c>
      <c r="C83" s="3" t="s">
        <v>224</v>
      </c>
      <c r="D83" s="3">
        <v>13</v>
      </c>
      <c r="E83" s="3" t="s">
        <v>830</v>
      </c>
      <c r="F83" s="3" t="s">
        <v>309</v>
      </c>
      <c r="G83" s="3" t="s">
        <v>732</v>
      </c>
      <c r="H83" s="3" t="s">
        <v>662</v>
      </c>
      <c r="I83" s="3" t="s">
        <v>797</v>
      </c>
      <c r="J83" s="3" t="s">
        <v>10</v>
      </c>
      <c r="K83" s="3" t="s">
        <v>827</v>
      </c>
    </row>
    <row r="84" spans="1:11" x14ac:dyDescent="0.25">
      <c r="A84" s="7" t="s">
        <v>193</v>
      </c>
      <c r="B84" s="4" t="s">
        <v>8</v>
      </c>
      <c r="C84" s="3" t="s">
        <v>225</v>
      </c>
      <c r="D84" s="3">
        <v>34</v>
      </c>
      <c r="E84" s="3" t="s">
        <v>830</v>
      </c>
      <c r="F84" s="3" t="s">
        <v>309</v>
      </c>
      <c r="G84" s="3" t="s">
        <v>732</v>
      </c>
      <c r="H84" s="3" t="s">
        <v>662</v>
      </c>
      <c r="I84" s="3" t="s">
        <v>797</v>
      </c>
      <c r="J84" s="3" t="s">
        <v>10</v>
      </c>
      <c r="K84" s="3" t="s">
        <v>827</v>
      </c>
    </row>
    <row r="85" spans="1:11" x14ac:dyDescent="0.25">
      <c r="A85" s="7" t="s">
        <v>196</v>
      </c>
      <c r="B85" s="4" t="s">
        <v>8</v>
      </c>
      <c r="C85" s="3"/>
      <c r="D85" s="3">
        <v>4</v>
      </c>
      <c r="E85" s="3" t="s">
        <v>830</v>
      </c>
      <c r="F85" s="3" t="s">
        <v>309</v>
      </c>
      <c r="G85" s="3" t="s">
        <v>732</v>
      </c>
      <c r="H85" s="3" t="s">
        <v>662</v>
      </c>
      <c r="I85" s="3" t="s">
        <v>797</v>
      </c>
      <c r="J85" s="3" t="s">
        <v>10</v>
      </c>
      <c r="K85" s="3" t="s">
        <v>827</v>
      </c>
    </row>
    <row r="86" spans="1:11" x14ac:dyDescent="0.25">
      <c r="A86" s="7" t="s">
        <v>197</v>
      </c>
      <c r="B86" s="4" t="s">
        <v>8</v>
      </c>
      <c r="C86" s="3" t="s">
        <v>226</v>
      </c>
      <c r="D86" s="3">
        <v>33</v>
      </c>
      <c r="E86" s="3" t="s">
        <v>830</v>
      </c>
      <c r="F86" s="3" t="s">
        <v>309</v>
      </c>
      <c r="G86" s="3" t="s">
        <v>732</v>
      </c>
      <c r="H86" s="3" t="s">
        <v>662</v>
      </c>
      <c r="I86" s="3" t="s">
        <v>797</v>
      </c>
      <c r="J86" s="3" t="s">
        <v>10</v>
      </c>
      <c r="K86" s="3" t="s">
        <v>827</v>
      </c>
    </row>
    <row r="87" spans="1:11" x14ac:dyDescent="0.25">
      <c r="A87" s="7" t="s">
        <v>198</v>
      </c>
      <c r="B87" s="4" t="s">
        <v>8</v>
      </c>
      <c r="C87" s="3" t="s">
        <v>227</v>
      </c>
      <c r="D87" s="3">
        <v>35</v>
      </c>
      <c r="E87" s="3" t="s">
        <v>830</v>
      </c>
      <c r="F87" s="3" t="s">
        <v>309</v>
      </c>
      <c r="G87" s="3" t="s">
        <v>732</v>
      </c>
      <c r="H87" s="3" t="s">
        <v>662</v>
      </c>
      <c r="I87" s="3" t="s">
        <v>797</v>
      </c>
      <c r="J87" s="3" t="s">
        <v>10</v>
      </c>
      <c r="K87" s="3" t="s">
        <v>827</v>
      </c>
    </row>
    <row r="88" spans="1:11" x14ac:dyDescent="0.25">
      <c r="A88" s="7" t="s">
        <v>199</v>
      </c>
      <c r="B88" s="4" t="s">
        <v>8</v>
      </c>
      <c r="C88" s="3" t="s">
        <v>228</v>
      </c>
      <c r="D88" s="3">
        <v>17</v>
      </c>
      <c r="E88" s="3" t="s">
        <v>830</v>
      </c>
      <c r="F88" s="3" t="s">
        <v>309</v>
      </c>
      <c r="G88" s="3" t="s">
        <v>732</v>
      </c>
      <c r="H88" s="3" t="s">
        <v>662</v>
      </c>
      <c r="I88" s="3" t="s">
        <v>797</v>
      </c>
      <c r="J88" s="3" t="s">
        <v>10</v>
      </c>
      <c r="K88" s="3" t="s">
        <v>827</v>
      </c>
    </row>
    <row r="89" spans="1:11" x14ac:dyDescent="0.25">
      <c r="A89" s="7" t="s">
        <v>200</v>
      </c>
      <c r="B89" s="4" t="s">
        <v>8</v>
      </c>
      <c r="C89" s="3" t="s">
        <v>229</v>
      </c>
      <c r="D89" s="3">
        <v>31</v>
      </c>
      <c r="E89" s="3" t="s">
        <v>830</v>
      </c>
      <c r="F89" s="3" t="s">
        <v>309</v>
      </c>
      <c r="G89" s="3" t="s">
        <v>732</v>
      </c>
      <c r="H89" s="3" t="s">
        <v>662</v>
      </c>
      <c r="I89" s="3" t="s">
        <v>797</v>
      </c>
      <c r="J89" s="3" t="s">
        <v>10</v>
      </c>
      <c r="K89" s="3" t="s">
        <v>827</v>
      </c>
    </row>
    <row r="90" spans="1:11" x14ac:dyDescent="0.25">
      <c r="A90" s="7" t="s">
        <v>211</v>
      </c>
      <c r="B90" s="4" t="s">
        <v>8</v>
      </c>
      <c r="C90" s="3" t="s">
        <v>230</v>
      </c>
      <c r="D90" s="3">
        <v>36</v>
      </c>
      <c r="E90" s="3" t="s">
        <v>830</v>
      </c>
      <c r="F90" s="3" t="s">
        <v>309</v>
      </c>
      <c r="G90" s="3" t="s">
        <v>732</v>
      </c>
      <c r="H90" s="3" t="s">
        <v>662</v>
      </c>
      <c r="I90" s="3" t="s">
        <v>797</v>
      </c>
      <c r="J90" s="3" t="s">
        <v>10</v>
      </c>
      <c r="K90" s="3" t="s">
        <v>827</v>
      </c>
    </row>
    <row r="91" spans="1:11" x14ac:dyDescent="0.25">
      <c r="A91" s="7" t="s">
        <v>201</v>
      </c>
      <c r="B91" s="4" t="s">
        <v>8</v>
      </c>
      <c r="C91" s="3" t="s">
        <v>231</v>
      </c>
      <c r="D91" s="3">
        <v>1</v>
      </c>
      <c r="E91" s="3" t="s">
        <v>830</v>
      </c>
      <c r="F91" s="3" t="s">
        <v>309</v>
      </c>
      <c r="G91" s="3" t="s">
        <v>732</v>
      </c>
      <c r="H91" s="3" t="s">
        <v>662</v>
      </c>
      <c r="I91" s="3" t="s">
        <v>797</v>
      </c>
      <c r="J91" s="3" t="s">
        <v>10</v>
      </c>
      <c r="K91" s="3" t="s">
        <v>827</v>
      </c>
    </row>
    <row r="92" spans="1:11" x14ac:dyDescent="0.25">
      <c r="A92" s="7" t="s">
        <v>202</v>
      </c>
      <c r="B92" s="4" t="s">
        <v>8</v>
      </c>
      <c r="C92" s="3" t="s">
        <v>232</v>
      </c>
      <c r="D92" s="3">
        <v>18</v>
      </c>
      <c r="E92" s="3" t="s">
        <v>830</v>
      </c>
      <c r="F92" s="3" t="s">
        <v>309</v>
      </c>
      <c r="G92" s="3" t="s">
        <v>732</v>
      </c>
      <c r="H92" s="3" t="s">
        <v>662</v>
      </c>
      <c r="I92" s="3" t="s">
        <v>797</v>
      </c>
      <c r="J92" s="3" t="s">
        <v>10</v>
      </c>
      <c r="K92" s="3" t="s">
        <v>827</v>
      </c>
    </row>
    <row r="93" spans="1:11" x14ac:dyDescent="0.25">
      <c r="A93" s="7" t="s">
        <v>203</v>
      </c>
      <c r="B93" s="4" t="s">
        <v>8</v>
      </c>
      <c r="C93" s="3" t="s">
        <v>233</v>
      </c>
      <c r="D93" s="3">
        <v>21</v>
      </c>
      <c r="E93" s="3" t="s">
        <v>830</v>
      </c>
      <c r="F93" s="3" t="s">
        <v>309</v>
      </c>
      <c r="G93" s="3" t="s">
        <v>732</v>
      </c>
      <c r="H93" s="3" t="s">
        <v>662</v>
      </c>
      <c r="I93" s="3" t="s">
        <v>797</v>
      </c>
      <c r="J93" s="3" t="s">
        <v>10</v>
      </c>
      <c r="K93" s="3" t="s">
        <v>827</v>
      </c>
    </row>
    <row r="94" spans="1:11" x14ac:dyDescent="0.25">
      <c r="A94" s="7" t="s">
        <v>204</v>
      </c>
      <c r="B94" s="4" t="s">
        <v>8</v>
      </c>
      <c r="C94" s="3"/>
      <c r="D94" s="3">
        <v>37</v>
      </c>
      <c r="E94" s="3" t="s">
        <v>830</v>
      </c>
      <c r="F94" s="3" t="s">
        <v>309</v>
      </c>
      <c r="G94" s="3" t="s">
        <v>732</v>
      </c>
      <c r="H94" s="3" t="s">
        <v>662</v>
      </c>
      <c r="I94" s="3" t="s">
        <v>797</v>
      </c>
      <c r="J94" s="3" t="s">
        <v>10</v>
      </c>
      <c r="K94" s="3" t="s">
        <v>827</v>
      </c>
    </row>
    <row r="95" spans="1:11" x14ac:dyDescent="0.25">
      <c r="A95" s="7" t="s">
        <v>205</v>
      </c>
      <c r="B95" s="4" t="s">
        <v>8</v>
      </c>
      <c r="C95" s="3" t="s">
        <v>234</v>
      </c>
      <c r="D95" s="3">
        <v>20</v>
      </c>
      <c r="E95" s="3" t="s">
        <v>830</v>
      </c>
      <c r="F95" s="3" t="s">
        <v>309</v>
      </c>
      <c r="G95" s="3" t="s">
        <v>732</v>
      </c>
      <c r="H95" s="3" t="s">
        <v>662</v>
      </c>
      <c r="I95" s="3" t="s">
        <v>797</v>
      </c>
      <c r="J95" s="3" t="s">
        <v>10</v>
      </c>
      <c r="K95" s="3" t="s">
        <v>827</v>
      </c>
    </row>
    <row r="96" spans="1:11" x14ac:dyDescent="0.25">
      <c r="A96" s="7" t="s">
        <v>206</v>
      </c>
      <c r="B96" s="4" t="s">
        <v>8</v>
      </c>
      <c r="C96" s="3" t="s">
        <v>235</v>
      </c>
      <c r="D96" s="3">
        <v>22</v>
      </c>
      <c r="E96" s="3" t="s">
        <v>830</v>
      </c>
      <c r="F96" s="3" t="s">
        <v>309</v>
      </c>
      <c r="G96" s="3" t="s">
        <v>732</v>
      </c>
      <c r="H96" s="3" t="s">
        <v>662</v>
      </c>
      <c r="I96" s="3" t="s">
        <v>797</v>
      </c>
      <c r="J96" s="3" t="s">
        <v>10</v>
      </c>
      <c r="K96" s="3" t="s">
        <v>827</v>
      </c>
    </row>
    <row r="97" spans="1:11" x14ac:dyDescent="0.25">
      <c r="A97" s="7" t="s">
        <v>207</v>
      </c>
      <c r="B97" s="4" t="s">
        <v>8</v>
      </c>
      <c r="C97" s="3" t="s">
        <v>236</v>
      </c>
      <c r="D97" s="3">
        <v>19</v>
      </c>
      <c r="E97" s="3" t="s">
        <v>830</v>
      </c>
      <c r="F97" s="3" t="s">
        <v>309</v>
      </c>
      <c r="G97" s="3" t="s">
        <v>732</v>
      </c>
      <c r="H97" s="3" t="s">
        <v>662</v>
      </c>
      <c r="I97" s="3" t="s">
        <v>797</v>
      </c>
      <c r="J97" s="3" t="s">
        <v>10</v>
      </c>
      <c r="K97" s="3" t="s">
        <v>827</v>
      </c>
    </row>
    <row r="98" spans="1:11" x14ac:dyDescent="0.25">
      <c r="A98" s="7" t="s">
        <v>208</v>
      </c>
      <c r="B98" s="4" t="s">
        <v>8</v>
      </c>
      <c r="C98" s="3" t="s">
        <v>237</v>
      </c>
      <c r="D98" s="3">
        <v>15</v>
      </c>
      <c r="E98" s="3" t="s">
        <v>830</v>
      </c>
      <c r="F98" s="3" t="s">
        <v>309</v>
      </c>
      <c r="G98" s="3" t="s">
        <v>732</v>
      </c>
      <c r="H98" s="3" t="s">
        <v>662</v>
      </c>
      <c r="I98" s="3" t="s">
        <v>797</v>
      </c>
      <c r="J98" s="3" t="s">
        <v>10</v>
      </c>
      <c r="K98" s="3" t="s">
        <v>827</v>
      </c>
    </row>
    <row r="99" spans="1:11" x14ac:dyDescent="0.25">
      <c r="A99" s="7" t="s">
        <v>209</v>
      </c>
      <c r="B99" s="4" t="s">
        <v>8</v>
      </c>
      <c r="C99" s="3" t="s">
        <v>238</v>
      </c>
      <c r="D99" s="3">
        <v>16</v>
      </c>
      <c r="E99" s="3" t="s">
        <v>830</v>
      </c>
      <c r="F99" s="3" t="s">
        <v>309</v>
      </c>
      <c r="G99" s="3" t="s">
        <v>732</v>
      </c>
      <c r="H99" s="3" t="s">
        <v>662</v>
      </c>
      <c r="I99" s="3" t="s">
        <v>797</v>
      </c>
      <c r="J99" s="3" t="s">
        <v>10</v>
      </c>
      <c r="K99" s="3" t="s">
        <v>827</v>
      </c>
    </row>
    <row r="100" spans="1:11" x14ac:dyDescent="0.25">
      <c r="A100" s="7" t="s">
        <v>210</v>
      </c>
      <c r="B100" s="4" t="s">
        <v>8</v>
      </c>
      <c r="C100" s="3" t="s">
        <v>239</v>
      </c>
      <c r="D100" s="3">
        <v>2</v>
      </c>
      <c r="E100" s="3" t="s">
        <v>830</v>
      </c>
      <c r="F100" s="3" t="s">
        <v>309</v>
      </c>
      <c r="G100" s="3" t="s">
        <v>732</v>
      </c>
      <c r="H100" s="3" t="s">
        <v>662</v>
      </c>
      <c r="I100" s="3" t="s">
        <v>797</v>
      </c>
      <c r="J100" s="3" t="s">
        <v>10</v>
      </c>
      <c r="K100" s="3" t="s">
        <v>827</v>
      </c>
    </row>
    <row r="101" spans="1:11" x14ac:dyDescent="0.25">
      <c r="A101" s="7" t="s">
        <v>220</v>
      </c>
      <c r="B101" s="4" t="s">
        <v>8</v>
      </c>
      <c r="C101" s="3" t="s">
        <v>240</v>
      </c>
      <c r="D101" s="3">
        <v>3</v>
      </c>
      <c r="E101" s="3" t="s">
        <v>830</v>
      </c>
      <c r="F101" s="3" t="s">
        <v>309</v>
      </c>
      <c r="G101" s="3" t="s">
        <v>732</v>
      </c>
      <c r="H101" s="3" t="s">
        <v>662</v>
      </c>
      <c r="I101" s="3" t="s">
        <v>797</v>
      </c>
      <c r="J101" s="3" t="s">
        <v>10</v>
      </c>
      <c r="K101" s="3" t="s">
        <v>827</v>
      </c>
    </row>
    <row r="102" spans="1:11" x14ac:dyDescent="0.25">
      <c r="A102" s="7" t="s">
        <v>221</v>
      </c>
      <c r="B102" s="4" t="s">
        <v>8</v>
      </c>
      <c r="C102" s="3" t="s">
        <v>241</v>
      </c>
      <c r="D102" s="3">
        <v>6</v>
      </c>
      <c r="E102" s="3" t="s">
        <v>830</v>
      </c>
      <c r="F102" s="3" t="s">
        <v>309</v>
      </c>
      <c r="G102" s="3" t="s">
        <v>732</v>
      </c>
      <c r="H102" s="3" t="s">
        <v>662</v>
      </c>
      <c r="I102" s="3" t="s">
        <v>797</v>
      </c>
      <c r="J102" s="3" t="s">
        <v>10</v>
      </c>
      <c r="K102" s="3" t="s">
        <v>827</v>
      </c>
    </row>
    <row r="103" spans="1:11" x14ac:dyDescent="0.25">
      <c r="A103" s="7" t="s">
        <v>212</v>
      </c>
      <c r="B103" s="4" t="s">
        <v>8</v>
      </c>
      <c r="C103" s="3" t="s">
        <v>242</v>
      </c>
      <c r="D103" s="3">
        <v>5</v>
      </c>
      <c r="E103" s="3" t="s">
        <v>830</v>
      </c>
      <c r="F103" s="3" t="s">
        <v>309</v>
      </c>
      <c r="G103" s="3" t="s">
        <v>732</v>
      </c>
      <c r="H103" s="3" t="s">
        <v>662</v>
      </c>
      <c r="I103" s="3" t="s">
        <v>797</v>
      </c>
      <c r="J103" s="3" t="s">
        <v>10</v>
      </c>
      <c r="K103" s="3" t="s">
        <v>827</v>
      </c>
    </row>
    <row r="104" spans="1:11" x14ac:dyDescent="0.25">
      <c r="A104" s="7" t="s">
        <v>213</v>
      </c>
      <c r="B104" s="4" t="s">
        <v>8</v>
      </c>
      <c r="C104" s="3" t="s">
        <v>243</v>
      </c>
      <c r="D104" s="3">
        <v>8</v>
      </c>
      <c r="E104" s="3" t="s">
        <v>830</v>
      </c>
      <c r="F104" s="3" t="s">
        <v>309</v>
      </c>
      <c r="G104" s="3" t="s">
        <v>732</v>
      </c>
      <c r="H104" s="3" t="s">
        <v>662</v>
      </c>
      <c r="I104" s="3" t="s">
        <v>797</v>
      </c>
      <c r="J104" s="3" t="s">
        <v>10</v>
      </c>
      <c r="K104" s="3" t="s">
        <v>827</v>
      </c>
    </row>
    <row r="105" spans="1:11" x14ac:dyDescent="0.25">
      <c r="A105" s="7" t="s">
        <v>214</v>
      </c>
      <c r="B105" s="4" t="s">
        <v>8</v>
      </c>
      <c r="C105" s="3" t="s">
        <v>187</v>
      </c>
      <c r="D105" s="3">
        <v>23</v>
      </c>
      <c r="E105" s="3" t="s">
        <v>830</v>
      </c>
      <c r="F105" s="3" t="s">
        <v>309</v>
      </c>
      <c r="G105" s="3" t="s">
        <v>732</v>
      </c>
      <c r="H105" s="3" t="s">
        <v>662</v>
      </c>
      <c r="I105" s="3" t="s">
        <v>797</v>
      </c>
      <c r="J105" s="3" t="s">
        <v>10</v>
      </c>
      <c r="K105" s="3" t="s">
        <v>827</v>
      </c>
    </row>
    <row r="106" spans="1:11" x14ac:dyDescent="0.25">
      <c r="A106" s="7" t="s">
        <v>215</v>
      </c>
      <c r="B106" s="4" t="s">
        <v>8</v>
      </c>
      <c r="C106" s="3" t="s">
        <v>244</v>
      </c>
      <c r="D106" s="3">
        <v>28</v>
      </c>
      <c r="E106" s="3" t="s">
        <v>830</v>
      </c>
      <c r="F106" s="3" t="s">
        <v>309</v>
      </c>
      <c r="G106" s="3" t="s">
        <v>732</v>
      </c>
      <c r="H106" s="3" t="s">
        <v>662</v>
      </c>
      <c r="I106" s="3" t="s">
        <v>797</v>
      </c>
      <c r="J106" s="3" t="s">
        <v>10</v>
      </c>
      <c r="K106" s="3" t="s">
        <v>827</v>
      </c>
    </row>
    <row r="107" spans="1:11" x14ac:dyDescent="0.25">
      <c r="A107" s="7" t="s">
        <v>216</v>
      </c>
      <c r="B107" s="4" t="s">
        <v>8</v>
      </c>
      <c r="C107" s="3" t="s">
        <v>245</v>
      </c>
      <c r="D107" s="3">
        <v>14</v>
      </c>
      <c r="E107" s="3" t="s">
        <v>830</v>
      </c>
      <c r="F107" s="3" t="s">
        <v>309</v>
      </c>
      <c r="G107" s="3" t="s">
        <v>732</v>
      </c>
      <c r="H107" s="3" t="s">
        <v>662</v>
      </c>
      <c r="I107" s="3" t="s">
        <v>797</v>
      </c>
      <c r="J107" s="3" t="s">
        <v>10</v>
      </c>
      <c r="K107" s="3" t="s">
        <v>827</v>
      </c>
    </row>
    <row r="108" spans="1:11" x14ac:dyDescent="0.25">
      <c r="A108" s="7" t="s">
        <v>217</v>
      </c>
      <c r="B108" s="4" t="s">
        <v>8</v>
      </c>
      <c r="C108" s="3" t="s">
        <v>246</v>
      </c>
      <c r="D108" s="3">
        <v>26</v>
      </c>
      <c r="E108" s="3" t="s">
        <v>830</v>
      </c>
      <c r="F108" s="3" t="s">
        <v>309</v>
      </c>
      <c r="G108" s="3" t="s">
        <v>732</v>
      </c>
      <c r="H108" s="3" t="s">
        <v>662</v>
      </c>
      <c r="I108" s="3" t="s">
        <v>797</v>
      </c>
      <c r="J108" s="3" t="s">
        <v>10</v>
      </c>
      <c r="K108" s="3" t="s">
        <v>827</v>
      </c>
    </row>
    <row r="109" spans="1:11" x14ac:dyDescent="0.25">
      <c r="A109" s="7" t="s">
        <v>218</v>
      </c>
      <c r="B109" s="4" t="s">
        <v>8</v>
      </c>
      <c r="C109" s="3" t="s">
        <v>247</v>
      </c>
      <c r="D109" s="3">
        <v>27</v>
      </c>
      <c r="E109" s="3" t="s">
        <v>830</v>
      </c>
      <c r="F109" s="3" t="s">
        <v>309</v>
      </c>
      <c r="G109" s="3" t="s">
        <v>732</v>
      </c>
      <c r="H109" s="3" t="s">
        <v>662</v>
      </c>
      <c r="I109" s="3" t="s">
        <v>797</v>
      </c>
      <c r="J109" s="3" t="s">
        <v>10</v>
      </c>
      <c r="K109" s="3" t="s">
        <v>827</v>
      </c>
    </row>
    <row r="110" spans="1:11" x14ac:dyDescent="0.25">
      <c r="A110" s="7" t="s">
        <v>219</v>
      </c>
      <c r="B110" s="4" t="s">
        <v>8</v>
      </c>
      <c r="C110" s="3"/>
      <c r="D110" s="3">
        <v>12</v>
      </c>
      <c r="E110" s="3" t="s">
        <v>830</v>
      </c>
      <c r="F110" s="3" t="s">
        <v>309</v>
      </c>
      <c r="G110" s="3" t="s">
        <v>732</v>
      </c>
      <c r="H110" s="3" t="s">
        <v>662</v>
      </c>
      <c r="I110" s="3" t="s">
        <v>797</v>
      </c>
      <c r="J110" s="3" t="s">
        <v>10</v>
      </c>
      <c r="K110" s="3" t="s">
        <v>827</v>
      </c>
    </row>
    <row r="111" spans="1:11" x14ac:dyDescent="0.25">
      <c r="A111" s="7" t="s">
        <v>222</v>
      </c>
      <c r="B111" s="4" t="s">
        <v>8</v>
      </c>
      <c r="C111" s="3" t="s">
        <v>248</v>
      </c>
      <c r="D111" s="3">
        <v>11</v>
      </c>
      <c r="E111" s="3" t="s">
        <v>830</v>
      </c>
      <c r="F111" s="3" t="s">
        <v>309</v>
      </c>
      <c r="G111" s="3" t="s">
        <v>732</v>
      </c>
      <c r="H111" s="3" t="s">
        <v>662</v>
      </c>
      <c r="I111" s="3" t="s">
        <v>797</v>
      </c>
      <c r="J111" s="3" t="s">
        <v>10</v>
      </c>
      <c r="K111" s="3" t="s">
        <v>827</v>
      </c>
    </row>
    <row r="112" spans="1:11" x14ac:dyDescent="0.25">
      <c r="A112" s="7" t="s">
        <v>223</v>
      </c>
      <c r="B112" s="4" t="s">
        <v>8</v>
      </c>
      <c r="C112" s="3" t="s">
        <v>249</v>
      </c>
      <c r="D112" s="3">
        <v>7</v>
      </c>
      <c r="E112" s="3" t="s">
        <v>830</v>
      </c>
      <c r="F112" s="3" t="s">
        <v>379</v>
      </c>
      <c r="G112" s="3" t="s">
        <v>732</v>
      </c>
      <c r="H112" s="3" t="s">
        <v>662</v>
      </c>
      <c r="I112" s="3" t="s">
        <v>797</v>
      </c>
      <c r="J112" s="3" t="s">
        <v>10</v>
      </c>
      <c r="K112" s="3" t="s">
        <v>827</v>
      </c>
    </row>
    <row r="113" spans="1:7" x14ac:dyDescent="0.25">
      <c r="A113" s="3">
        <v>1026</v>
      </c>
      <c r="B113" s="3" t="s">
        <v>11</v>
      </c>
      <c r="C113" t="s">
        <v>936</v>
      </c>
      <c r="E113" t="s">
        <v>824</v>
      </c>
      <c r="G113" t="s">
        <v>1024</v>
      </c>
    </row>
    <row r="114" spans="1:7" x14ac:dyDescent="0.25">
      <c r="A114" s="3">
        <v>1027</v>
      </c>
      <c r="B114" s="3" t="s">
        <v>11</v>
      </c>
      <c r="C114" t="s">
        <v>937</v>
      </c>
      <c r="E114" t="s">
        <v>824</v>
      </c>
      <c r="G114" t="s">
        <v>1024</v>
      </c>
    </row>
    <row r="115" spans="1:7" x14ac:dyDescent="0.25">
      <c r="A115" s="3">
        <v>1028</v>
      </c>
      <c r="B115" s="3" t="s">
        <v>11</v>
      </c>
      <c r="C115" t="s">
        <v>938</v>
      </c>
      <c r="E115" t="s">
        <v>824</v>
      </c>
      <c r="G115" t="s">
        <v>683</v>
      </c>
    </row>
    <row r="116" spans="1:7" x14ac:dyDescent="0.25">
      <c r="A116" s="3">
        <v>1029</v>
      </c>
      <c r="B116" s="3" t="s">
        <v>11</v>
      </c>
      <c r="C116" t="s">
        <v>939</v>
      </c>
      <c r="E116" t="s">
        <v>824</v>
      </c>
      <c r="G116" t="s">
        <v>683</v>
      </c>
    </row>
    <row r="117" spans="1:7" x14ac:dyDescent="0.25">
      <c r="A117" s="3">
        <v>1030</v>
      </c>
      <c r="B117" s="3" t="s">
        <v>864</v>
      </c>
      <c r="C117" t="s">
        <v>940</v>
      </c>
      <c r="E117" t="s">
        <v>824</v>
      </c>
      <c r="G117" t="s">
        <v>1030</v>
      </c>
    </row>
    <row r="118" spans="1:7" x14ac:dyDescent="0.25">
      <c r="A118" s="3">
        <v>1031</v>
      </c>
      <c r="B118" s="3" t="s">
        <v>864</v>
      </c>
      <c r="C118" t="s">
        <v>941</v>
      </c>
      <c r="E118" t="s">
        <v>824</v>
      </c>
      <c r="G118" t="s">
        <v>1031</v>
      </c>
    </row>
    <row r="119" spans="1:7" x14ac:dyDescent="0.25">
      <c r="A119" s="3">
        <v>1032</v>
      </c>
      <c r="B119" s="3" t="s">
        <v>864</v>
      </c>
      <c r="C119" t="s">
        <v>942</v>
      </c>
      <c r="E119" t="s">
        <v>824</v>
      </c>
      <c r="G119" t="s">
        <v>1031</v>
      </c>
    </row>
    <row r="120" spans="1:7" x14ac:dyDescent="0.25">
      <c r="A120" s="3">
        <v>1033</v>
      </c>
      <c r="B120" s="3" t="s">
        <v>49</v>
      </c>
      <c r="E120" t="s">
        <v>824</v>
      </c>
    </row>
    <row r="121" spans="1:7" x14ac:dyDescent="0.25">
      <c r="A121" s="3">
        <v>1035</v>
      </c>
      <c r="B121" s="3" t="s">
        <v>625</v>
      </c>
      <c r="C121" t="s">
        <v>943</v>
      </c>
      <c r="E121" t="s">
        <v>824</v>
      </c>
      <c r="G121" t="s">
        <v>1025</v>
      </c>
    </row>
    <row r="122" spans="1:7" x14ac:dyDescent="0.25">
      <c r="A122" s="3">
        <v>1036</v>
      </c>
      <c r="B122" s="3" t="s">
        <v>625</v>
      </c>
      <c r="C122" t="s">
        <v>944</v>
      </c>
      <c r="E122" t="s">
        <v>824</v>
      </c>
      <c r="G122" t="s">
        <v>1025</v>
      </c>
    </row>
    <row r="123" spans="1:7" x14ac:dyDescent="0.25">
      <c r="A123" s="3">
        <v>1037</v>
      </c>
      <c r="B123" s="3" t="s">
        <v>49</v>
      </c>
      <c r="C123" t="s">
        <v>944</v>
      </c>
      <c r="E123" t="s">
        <v>1009</v>
      </c>
    </row>
    <row r="124" spans="1:7" x14ac:dyDescent="0.25">
      <c r="A124" s="3">
        <v>1038</v>
      </c>
      <c r="B124" s="3" t="s">
        <v>14</v>
      </c>
      <c r="E124" t="s">
        <v>525</v>
      </c>
      <c r="G124" t="s">
        <v>1032</v>
      </c>
    </row>
    <row r="125" spans="1:7" x14ac:dyDescent="0.25">
      <c r="A125" s="3">
        <v>1039</v>
      </c>
      <c r="B125" s="3" t="s">
        <v>14</v>
      </c>
      <c r="C125" t="s">
        <v>945</v>
      </c>
      <c r="E125" t="s">
        <v>525</v>
      </c>
      <c r="G125" t="s">
        <v>1032</v>
      </c>
    </row>
    <row r="126" spans="1:7" x14ac:dyDescent="0.25">
      <c r="A126" s="3">
        <v>1040</v>
      </c>
      <c r="B126" s="3" t="s">
        <v>465</v>
      </c>
      <c r="E126" t="s">
        <v>828</v>
      </c>
    </row>
    <row r="127" spans="1:7" x14ac:dyDescent="0.25">
      <c r="A127" s="3">
        <v>1042</v>
      </c>
      <c r="B127" s="3" t="s">
        <v>865</v>
      </c>
      <c r="C127" t="s">
        <v>946</v>
      </c>
      <c r="E127" t="s">
        <v>1010</v>
      </c>
    </row>
    <row r="128" spans="1:7" x14ac:dyDescent="0.25">
      <c r="A128" s="3">
        <v>1043</v>
      </c>
      <c r="B128" s="3" t="s">
        <v>865</v>
      </c>
      <c r="E128" t="s">
        <v>1010</v>
      </c>
    </row>
    <row r="129" spans="1:8" x14ac:dyDescent="0.25">
      <c r="A129" s="3">
        <v>1044</v>
      </c>
      <c r="B129" s="3" t="s">
        <v>866</v>
      </c>
      <c r="C129" t="s">
        <v>947</v>
      </c>
      <c r="E129" t="s">
        <v>1006</v>
      </c>
    </row>
    <row r="130" spans="1:8" x14ac:dyDescent="0.25">
      <c r="A130" s="3">
        <v>1045</v>
      </c>
      <c r="B130" s="3" t="s">
        <v>867</v>
      </c>
      <c r="C130" t="s">
        <v>736</v>
      </c>
      <c r="E130" t="s">
        <v>1006</v>
      </c>
    </row>
    <row r="131" spans="1:8" x14ac:dyDescent="0.25">
      <c r="A131" s="3">
        <v>1046</v>
      </c>
      <c r="B131" s="3" t="s">
        <v>868</v>
      </c>
      <c r="C131" t="s">
        <v>735</v>
      </c>
      <c r="E131" t="s">
        <v>1006</v>
      </c>
    </row>
    <row r="132" spans="1:8" x14ac:dyDescent="0.25">
      <c r="A132" s="3">
        <v>1047</v>
      </c>
      <c r="B132" s="3" t="s">
        <v>628</v>
      </c>
      <c r="E132" t="s">
        <v>1011</v>
      </c>
      <c r="H132" t="s">
        <v>1082</v>
      </c>
    </row>
    <row r="133" spans="1:8" x14ac:dyDescent="0.25">
      <c r="A133" s="3">
        <v>1048</v>
      </c>
      <c r="B133" s="3" t="s">
        <v>1045</v>
      </c>
      <c r="C133" t="s">
        <v>948</v>
      </c>
      <c r="E133" s="29" t="s">
        <v>828</v>
      </c>
      <c r="G133" s="29" t="s">
        <v>1033</v>
      </c>
    </row>
    <row r="134" spans="1:8" x14ac:dyDescent="0.25">
      <c r="A134" s="3">
        <v>1049</v>
      </c>
      <c r="B134" s="3" t="s">
        <v>1045</v>
      </c>
      <c r="C134" t="s">
        <v>949</v>
      </c>
      <c r="E134" s="29" t="s">
        <v>828</v>
      </c>
      <c r="G134" s="29" t="s">
        <v>1033</v>
      </c>
    </row>
    <row r="135" spans="1:8" x14ac:dyDescent="0.25">
      <c r="A135" s="3">
        <v>1050</v>
      </c>
      <c r="B135" s="3" t="s">
        <v>1045</v>
      </c>
      <c r="C135" t="s">
        <v>950</v>
      </c>
      <c r="E135" s="29" t="s">
        <v>828</v>
      </c>
      <c r="G135" s="29" t="s">
        <v>1033</v>
      </c>
    </row>
    <row r="136" spans="1:8" x14ac:dyDescent="0.25">
      <c r="A136" s="3">
        <v>1051</v>
      </c>
      <c r="B136" s="3" t="s">
        <v>1045</v>
      </c>
      <c r="C136" t="s">
        <v>951</v>
      </c>
      <c r="E136" s="29" t="s">
        <v>828</v>
      </c>
      <c r="G136" s="29" t="s">
        <v>1033</v>
      </c>
    </row>
    <row r="137" spans="1:8" x14ac:dyDescent="0.25">
      <c r="A137" s="3">
        <v>1052</v>
      </c>
      <c r="B137" s="3" t="s">
        <v>12</v>
      </c>
      <c r="C137" t="s">
        <v>149</v>
      </c>
      <c r="E137" t="s">
        <v>1003</v>
      </c>
      <c r="G137" s="29" t="s">
        <v>730</v>
      </c>
    </row>
    <row r="138" spans="1:8" x14ac:dyDescent="0.25">
      <c r="A138" s="3">
        <v>1058</v>
      </c>
      <c r="B138" s="3" t="s">
        <v>869</v>
      </c>
      <c r="C138" t="s">
        <v>952</v>
      </c>
      <c r="E138" t="s">
        <v>1012</v>
      </c>
      <c r="G138" t="s">
        <v>1034</v>
      </c>
    </row>
    <row r="139" spans="1:8" x14ac:dyDescent="0.25">
      <c r="A139" s="3">
        <v>1059</v>
      </c>
      <c r="B139" s="3" t="s">
        <v>132</v>
      </c>
      <c r="C139" t="s">
        <v>6</v>
      </c>
      <c r="E139" t="s">
        <v>832</v>
      </c>
      <c r="G139" t="s">
        <v>1025</v>
      </c>
    </row>
    <row r="140" spans="1:8" x14ac:dyDescent="0.25">
      <c r="A140" s="3">
        <v>1060</v>
      </c>
      <c r="B140" s="3" t="s">
        <v>49</v>
      </c>
      <c r="C140" t="s">
        <v>953</v>
      </c>
      <c r="E140" t="s">
        <v>1009</v>
      </c>
      <c r="G140" t="s">
        <v>1022</v>
      </c>
    </row>
    <row r="141" spans="1:8" x14ac:dyDescent="0.25">
      <c r="A141" s="3">
        <v>1061</v>
      </c>
      <c r="B141" s="3" t="s">
        <v>1083</v>
      </c>
      <c r="C141" t="s">
        <v>954</v>
      </c>
      <c r="E141" t="s">
        <v>824</v>
      </c>
      <c r="G141" t="s">
        <v>1022</v>
      </c>
    </row>
    <row r="142" spans="1:8" x14ac:dyDescent="0.25">
      <c r="A142" s="3">
        <v>1076</v>
      </c>
      <c r="B142" s="3" t="s">
        <v>1047</v>
      </c>
      <c r="C142" t="s">
        <v>955</v>
      </c>
      <c r="E142" t="s">
        <v>1013</v>
      </c>
      <c r="G142" t="s">
        <v>1024</v>
      </c>
    </row>
    <row r="143" spans="1:8" x14ac:dyDescent="0.25">
      <c r="A143" s="3">
        <v>1077</v>
      </c>
      <c r="B143" s="3" t="s">
        <v>1047</v>
      </c>
      <c r="C143" t="s">
        <v>956</v>
      </c>
      <c r="E143" t="s">
        <v>1013</v>
      </c>
      <c r="G143" t="s">
        <v>1024</v>
      </c>
    </row>
    <row r="144" spans="1:8" x14ac:dyDescent="0.25">
      <c r="A144" s="3">
        <v>1078</v>
      </c>
      <c r="B144" s="3" t="s">
        <v>1047</v>
      </c>
      <c r="C144" t="s">
        <v>957</v>
      </c>
      <c r="E144" t="s">
        <v>1013</v>
      </c>
      <c r="G144" t="s">
        <v>1024</v>
      </c>
    </row>
    <row r="145" spans="1:7" x14ac:dyDescent="0.25">
      <c r="A145" s="3">
        <v>1079</v>
      </c>
      <c r="B145" s="3" t="s">
        <v>1047</v>
      </c>
      <c r="C145" t="s">
        <v>958</v>
      </c>
      <c r="E145" t="s">
        <v>1013</v>
      </c>
      <c r="G145" t="s">
        <v>1024</v>
      </c>
    </row>
    <row r="146" spans="1:7" x14ac:dyDescent="0.25">
      <c r="A146" s="3">
        <v>1081</v>
      </c>
      <c r="B146" s="3" t="s">
        <v>49</v>
      </c>
      <c r="C146" t="s">
        <v>959</v>
      </c>
      <c r="E146" t="s">
        <v>1009</v>
      </c>
      <c r="G146" t="s">
        <v>1022</v>
      </c>
    </row>
    <row r="147" spans="1:7" x14ac:dyDescent="0.25">
      <c r="A147" s="3">
        <v>1082</v>
      </c>
      <c r="B147" s="3" t="s">
        <v>49</v>
      </c>
      <c r="C147" t="s">
        <v>960</v>
      </c>
      <c r="E147" t="s">
        <v>1009</v>
      </c>
      <c r="G147" t="s">
        <v>1022</v>
      </c>
    </row>
    <row r="148" spans="1:7" x14ac:dyDescent="0.25">
      <c r="A148" s="3">
        <v>1083</v>
      </c>
      <c r="B148" s="3" t="s">
        <v>49</v>
      </c>
      <c r="C148" t="s">
        <v>961</v>
      </c>
      <c r="E148" t="s">
        <v>1009</v>
      </c>
      <c r="G148" t="s">
        <v>1022</v>
      </c>
    </row>
    <row r="149" spans="1:7" x14ac:dyDescent="0.25">
      <c r="A149" s="3">
        <v>1084</v>
      </c>
      <c r="B149" s="3" t="s">
        <v>49</v>
      </c>
      <c r="C149" t="s">
        <v>962</v>
      </c>
      <c r="E149" t="s">
        <v>1009</v>
      </c>
      <c r="G149" t="s">
        <v>1024</v>
      </c>
    </row>
    <row r="150" spans="1:7" x14ac:dyDescent="0.25">
      <c r="A150" s="3">
        <v>1085</v>
      </c>
      <c r="B150" s="3" t="s">
        <v>49</v>
      </c>
      <c r="C150" t="s">
        <v>963</v>
      </c>
      <c r="E150" t="s">
        <v>1009</v>
      </c>
      <c r="G150" t="s">
        <v>1026</v>
      </c>
    </row>
    <row r="151" spans="1:7" x14ac:dyDescent="0.25">
      <c r="A151" s="3">
        <v>1087</v>
      </c>
      <c r="B151" s="3" t="s">
        <v>625</v>
      </c>
      <c r="C151" t="s">
        <v>964</v>
      </c>
      <c r="G151" t="s">
        <v>1025</v>
      </c>
    </row>
    <row r="152" spans="1:7" x14ac:dyDescent="0.25">
      <c r="A152" s="3">
        <v>1088</v>
      </c>
      <c r="B152" s="3" t="s">
        <v>625</v>
      </c>
      <c r="C152" t="s">
        <v>965</v>
      </c>
      <c r="G152" t="s">
        <v>1028</v>
      </c>
    </row>
    <row r="153" spans="1:7" x14ac:dyDescent="0.25">
      <c r="A153" s="3">
        <v>1089</v>
      </c>
      <c r="B153" s="3" t="s">
        <v>625</v>
      </c>
      <c r="C153" t="s">
        <v>966</v>
      </c>
      <c r="G153" t="s">
        <v>1028</v>
      </c>
    </row>
    <row r="154" spans="1:7" x14ac:dyDescent="0.25">
      <c r="A154" s="3">
        <v>1100</v>
      </c>
      <c r="B154" s="3" t="s">
        <v>627</v>
      </c>
      <c r="E154" t="s">
        <v>828</v>
      </c>
    </row>
    <row r="155" spans="1:7" x14ac:dyDescent="0.25">
      <c r="A155" s="3">
        <v>1101</v>
      </c>
      <c r="B155" s="3" t="s">
        <v>627</v>
      </c>
      <c r="E155" t="s">
        <v>828</v>
      </c>
    </row>
    <row r="156" spans="1:7" x14ac:dyDescent="0.25">
      <c r="A156" s="3">
        <v>1102</v>
      </c>
      <c r="B156" s="3" t="s">
        <v>627</v>
      </c>
      <c r="E156" t="s">
        <v>828</v>
      </c>
    </row>
    <row r="157" spans="1:7" x14ac:dyDescent="0.25">
      <c r="A157" s="3">
        <v>1103</v>
      </c>
      <c r="B157" s="3" t="s">
        <v>627</v>
      </c>
      <c r="E157" t="s">
        <v>828</v>
      </c>
    </row>
    <row r="158" spans="1:7" x14ac:dyDescent="0.25">
      <c r="A158" s="3">
        <v>1104</v>
      </c>
      <c r="B158" s="3" t="s">
        <v>627</v>
      </c>
      <c r="E158" t="s">
        <v>828</v>
      </c>
    </row>
    <row r="159" spans="1:7" x14ac:dyDescent="0.25">
      <c r="A159" s="3">
        <v>1105</v>
      </c>
      <c r="B159" s="3" t="s">
        <v>627</v>
      </c>
      <c r="E159" t="s">
        <v>828</v>
      </c>
    </row>
    <row r="160" spans="1:7" x14ac:dyDescent="0.25">
      <c r="A160" s="3">
        <v>1106</v>
      </c>
      <c r="B160" s="3" t="s">
        <v>627</v>
      </c>
      <c r="C160" t="s">
        <v>967</v>
      </c>
      <c r="E160" t="s">
        <v>828</v>
      </c>
      <c r="G160" t="s">
        <v>1023</v>
      </c>
    </row>
    <row r="161" spans="1:7" x14ac:dyDescent="0.25">
      <c r="A161" s="3">
        <v>1107</v>
      </c>
      <c r="B161" s="3" t="s">
        <v>627</v>
      </c>
      <c r="E161" t="s">
        <v>828</v>
      </c>
    </row>
    <row r="162" spans="1:7" x14ac:dyDescent="0.25">
      <c r="A162" s="3">
        <v>1111</v>
      </c>
      <c r="B162" s="3" t="s">
        <v>627</v>
      </c>
      <c r="C162" t="s">
        <v>968</v>
      </c>
      <c r="E162" t="s">
        <v>828</v>
      </c>
      <c r="G162" t="s">
        <v>1023</v>
      </c>
    </row>
    <row r="163" spans="1:7" x14ac:dyDescent="0.25">
      <c r="A163" s="3">
        <v>1113</v>
      </c>
      <c r="B163" s="3" t="s">
        <v>627</v>
      </c>
      <c r="E163" t="s">
        <v>828</v>
      </c>
    </row>
    <row r="164" spans="1:7" x14ac:dyDescent="0.25">
      <c r="A164" s="3">
        <v>1115</v>
      </c>
      <c r="B164" s="3" t="s">
        <v>627</v>
      </c>
      <c r="E164" t="s">
        <v>828</v>
      </c>
    </row>
    <row r="165" spans="1:7" x14ac:dyDescent="0.25">
      <c r="A165" s="3">
        <v>1116</v>
      </c>
      <c r="B165" s="3" t="s">
        <v>627</v>
      </c>
      <c r="E165" t="s">
        <v>828</v>
      </c>
    </row>
    <row r="166" spans="1:7" x14ac:dyDescent="0.25">
      <c r="A166" s="3">
        <v>1117</v>
      </c>
      <c r="B166" s="3" t="s">
        <v>465</v>
      </c>
      <c r="E166" t="s">
        <v>828</v>
      </c>
    </row>
    <row r="167" spans="1:7" x14ac:dyDescent="0.25">
      <c r="A167" s="3">
        <v>1118</v>
      </c>
      <c r="B167" s="3" t="s">
        <v>465</v>
      </c>
      <c r="E167" t="s">
        <v>828</v>
      </c>
    </row>
    <row r="168" spans="1:7" x14ac:dyDescent="0.25">
      <c r="A168" s="3">
        <v>1119</v>
      </c>
      <c r="B168" s="3" t="s">
        <v>465</v>
      </c>
      <c r="E168" t="s">
        <v>828</v>
      </c>
    </row>
    <row r="169" spans="1:7" x14ac:dyDescent="0.25">
      <c r="A169" s="3">
        <v>1120</v>
      </c>
      <c r="B169" s="3" t="s">
        <v>465</v>
      </c>
      <c r="E169" t="s">
        <v>828</v>
      </c>
    </row>
    <row r="170" spans="1:7" x14ac:dyDescent="0.25">
      <c r="A170" s="3">
        <v>1121</v>
      </c>
      <c r="B170" s="3" t="s">
        <v>465</v>
      </c>
      <c r="E170" t="s">
        <v>828</v>
      </c>
    </row>
    <row r="171" spans="1:7" x14ac:dyDescent="0.25">
      <c r="A171" s="3">
        <v>1122</v>
      </c>
      <c r="B171" s="3" t="s">
        <v>465</v>
      </c>
      <c r="E171" t="s">
        <v>828</v>
      </c>
    </row>
    <row r="172" spans="1:7" x14ac:dyDescent="0.25">
      <c r="A172" s="3">
        <v>1123</v>
      </c>
      <c r="B172" s="3" t="s">
        <v>465</v>
      </c>
      <c r="E172" t="s">
        <v>828</v>
      </c>
    </row>
    <row r="173" spans="1:7" x14ac:dyDescent="0.25">
      <c r="A173" s="3">
        <v>1124</v>
      </c>
      <c r="B173" s="3" t="s">
        <v>465</v>
      </c>
      <c r="E173" t="s">
        <v>828</v>
      </c>
    </row>
    <row r="174" spans="1:7" x14ac:dyDescent="0.25">
      <c r="A174" s="3">
        <v>1125</v>
      </c>
      <c r="B174" s="3" t="s">
        <v>465</v>
      </c>
      <c r="E174" t="s">
        <v>828</v>
      </c>
    </row>
    <row r="175" spans="1:7" x14ac:dyDescent="0.25">
      <c r="A175" s="3">
        <v>1139</v>
      </c>
      <c r="B175" s="3" t="s">
        <v>465</v>
      </c>
      <c r="E175" t="s">
        <v>828</v>
      </c>
    </row>
    <row r="176" spans="1:7" x14ac:dyDescent="0.25">
      <c r="A176" s="3">
        <v>1140</v>
      </c>
      <c r="B176" s="3" t="s">
        <v>465</v>
      </c>
      <c r="E176" t="s">
        <v>828</v>
      </c>
    </row>
    <row r="177" spans="1:7" x14ac:dyDescent="0.25">
      <c r="A177" s="3">
        <v>1141</v>
      </c>
      <c r="B177" s="3" t="s">
        <v>465</v>
      </c>
      <c r="E177" t="s">
        <v>828</v>
      </c>
    </row>
    <row r="178" spans="1:7" x14ac:dyDescent="0.25">
      <c r="A178" s="3">
        <v>1142</v>
      </c>
      <c r="B178" s="3" t="s">
        <v>465</v>
      </c>
      <c r="E178" t="s">
        <v>828</v>
      </c>
    </row>
    <row r="179" spans="1:7" x14ac:dyDescent="0.25">
      <c r="A179" s="3">
        <v>1143</v>
      </c>
      <c r="B179" s="3" t="s">
        <v>465</v>
      </c>
      <c r="E179" t="s">
        <v>828</v>
      </c>
    </row>
    <row r="180" spans="1:7" x14ac:dyDescent="0.25">
      <c r="A180" s="3">
        <v>1144</v>
      </c>
      <c r="B180" s="3" t="s">
        <v>465</v>
      </c>
      <c r="E180" t="s">
        <v>828</v>
      </c>
    </row>
    <row r="181" spans="1:7" x14ac:dyDescent="0.25">
      <c r="A181" s="3">
        <v>1145</v>
      </c>
      <c r="B181" s="3" t="s">
        <v>465</v>
      </c>
      <c r="E181" t="s">
        <v>828</v>
      </c>
    </row>
    <row r="182" spans="1:7" x14ac:dyDescent="0.25">
      <c r="A182" s="3">
        <v>1146</v>
      </c>
      <c r="B182" s="3" t="s">
        <v>465</v>
      </c>
      <c r="E182" t="s">
        <v>828</v>
      </c>
    </row>
    <row r="183" spans="1:7" x14ac:dyDescent="0.25">
      <c r="A183" s="3">
        <v>1147</v>
      </c>
      <c r="B183" s="3" t="s">
        <v>465</v>
      </c>
      <c r="E183" t="s">
        <v>828</v>
      </c>
    </row>
    <row r="184" spans="1:7" x14ac:dyDescent="0.25">
      <c r="A184" s="3">
        <v>1148</v>
      </c>
      <c r="B184" s="3" t="s">
        <v>465</v>
      </c>
      <c r="E184" t="s">
        <v>828</v>
      </c>
    </row>
    <row r="185" spans="1:7" x14ac:dyDescent="0.25">
      <c r="A185" s="3">
        <v>1149</v>
      </c>
      <c r="B185" s="3" t="s">
        <v>465</v>
      </c>
      <c r="E185" t="s">
        <v>828</v>
      </c>
    </row>
    <row r="186" spans="1:7" x14ac:dyDescent="0.25">
      <c r="A186" s="3">
        <v>1150</v>
      </c>
      <c r="B186" s="3" t="s">
        <v>465</v>
      </c>
      <c r="E186" t="s">
        <v>828</v>
      </c>
    </row>
    <row r="187" spans="1:7" x14ac:dyDescent="0.25">
      <c r="A187" s="3">
        <v>1151</v>
      </c>
      <c r="B187" s="3" t="s">
        <v>465</v>
      </c>
      <c r="E187" t="s">
        <v>828</v>
      </c>
    </row>
    <row r="188" spans="1:7" x14ac:dyDescent="0.25">
      <c r="A188" s="3">
        <v>1152</v>
      </c>
      <c r="B188" s="3" t="s">
        <v>465</v>
      </c>
      <c r="E188" t="s">
        <v>828</v>
      </c>
    </row>
    <row r="189" spans="1:7" x14ac:dyDescent="0.25">
      <c r="A189" s="3">
        <v>1153</v>
      </c>
      <c r="B189" s="3" t="s">
        <v>465</v>
      </c>
      <c r="E189" t="s">
        <v>828</v>
      </c>
    </row>
    <row r="190" spans="1:7" x14ac:dyDescent="0.25">
      <c r="A190" s="3">
        <v>1154</v>
      </c>
      <c r="B190" s="3" t="s">
        <v>465</v>
      </c>
      <c r="E190" t="s">
        <v>828</v>
      </c>
    </row>
    <row r="191" spans="1:7" x14ac:dyDescent="0.25">
      <c r="A191" s="3">
        <v>1155</v>
      </c>
      <c r="B191" s="3" t="s">
        <v>465</v>
      </c>
      <c r="E191" t="s">
        <v>828</v>
      </c>
    </row>
    <row r="192" spans="1:7" x14ac:dyDescent="0.25">
      <c r="A192" s="3">
        <v>2000</v>
      </c>
      <c r="B192" s="3" t="s">
        <v>7</v>
      </c>
      <c r="C192" t="s">
        <v>969</v>
      </c>
      <c r="E192" t="s">
        <v>817</v>
      </c>
      <c r="G192" t="s">
        <v>1023</v>
      </c>
    </row>
    <row r="193" spans="1:7" x14ac:dyDescent="0.25">
      <c r="A193" s="3">
        <v>2001</v>
      </c>
      <c r="B193" s="3" t="s">
        <v>465</v>
      </c>
      <c r="C193" t="s">
        <v>970</v>
      </c>
      <c r="E193" t="s">
        <v>828</v>
      </c>
      <c r="G193" t="s">
        <v>1024</v>
      </c>
    </row>
    <row r="194" spans="1:7" x14ac:dyDescent="0.25">
      <c r="A194" s="3">
        <v>2003</v>
      </c>
      <c r="B194" s="3" t="s">
        <v>7</v>
      </c>
      <c r="C194" t="s">
        <v>971</v>
      </c>
      <c r="E194" t="s">
        <v>817</v>
      </c>
      <c r="G194" t="s">
        <v>1023</v>
      </c>
    </row>
    <row r="195" spans="1:7" x14ac:dyDescent="0.25">
      <c r="A195" s="3">
        <v>2004</v>
      </c>
      <c r="B195" s="3" t="s">
        <v>7</v>
      </c>
      <c r="C195" t="s">
        <v>972</v>
      </c>
      <c r="E195" t="s">
        <v>817</v>
      </c>
      <c r="G195" t="s">
        <v>1023</v>
      </c>
    </row>
    <row r="196" spans="1:7" x14ac:dyDescent="0.25">
      <c r="A196" s="3">
        <v>2005</v>
      </c>
      <c r="B196" s="3" t="s">
        <v>7</v>
      </c>
      <c r="C196" t="s">
        <v>973</v>
      </c>
      <c r="E196" t="s">
        <v>817</v>
      </c>
      <c r="G196" t="s">
        <v>1023</v>
      </c>
    </row>
    <row r="197" spans="1:7" x14ac:dyDescent="0.25">
      <c r="A197" s="3">
        <v>2005</v>
      </c>
      <c r="B197" s="3" t="s">
        <v>603</v>
      </c>
      <c r="C197" t="s">
        <v>603</v>
      </c>
      <c r="E197" t="s">
        <v>1014</v>
      </c>
      <c r="G197" t="s">
        <v>1026</v>
      </c>
    </row>
    <row r="198" spans="1:7" x14ac:dyDescent="0.25">
      <c r="A198" s="3">
        <v>2006</v>
      </c>
      <c r="B198" s="3" t="s">
        <v>7</v>
      </c>
      <c r="C198" t="s">
        <v>974</v>
      </c>
      <c r="E198" t="s">
        <v>819</v>
      </c>
      <c r="G198" t="s">
        <v>1023</v>
      </c>
    </row>
    <row r="199" spans="1:7" x14ac:dyDescent="0.25">
      <c r="A199" s="3">
        <v>2007</v>
      </c>
      <c r="B199" s="3" t="s">
        <v>40</v>
      </c>
      <c r="C199" t="s">
        <v>975</v>
      </c>
      <c r="E199" t="s">
        <v>1015</v>
      </c>
      <c r="G199" t="s">
        <v>1022</v>
      </c>
    </row>
    <row r="200" spans="1:7" x14ac:dyDescent="0.25">
      <c r="A200" s="3">
        <v>2008</v>
      </c>
      <c r="B200" s="3" t="s">
        <v>40</v>
      </c>
      <c r="C200" t="s">
        <v>976</v>
      </c>
      <c r="E200" t="s">
        <v>1015</v>
      </c>
      <c r="G200" t="s">
        <v>1022</v>
      </c>
    </row>
    <row r="201" spans="1:7" x14ac:dyDescent="0.25">
      <c r="A201" s="3">
        <v>2009</v>
      </c>
      <c r="B201" s="3" t="s">
        <v>40</v>
      </c>
      <c r="C201" t="s">
        <v>977</v>
      </c>
      <c r="E201" t="s">
        <v>1015</v>
      </c>
      <c r="G201" t="s">
        <v>1022</v>
      </c>
    </row>
    <row r="202" spans="1:7" x14ac:dyDescent="0.25">
      <c r="A202" s="3">
        <v>2010</v>
      </c>
      <c r="B202" s="3" t="s">
        <v>40</v>
      </c>
      <c r="C202" t="s">
        <v>978</v>
      </c>
      <c r="E202" t="s">
        <v>1015</v>
      </c>
      <c r="G202" t="s">
        <v>1022</v>
      </c>
    </row>
    <row r="203" spans="1:7" x14ac:dyDescent="0.25">
      <c r="A203" s="3">
        <v>2012</v>
      </c>
      <c r="B203" s="3" t="s">
        <v>870</v>
      </c>
      <c r="C203" t="s">
        <v>870</v>
      </c>
      <c r="E203" t="s">
        <v>832</v>
      </c>
      <c r="G203" t="s">
        <v>1026</v>
      </c>
    </row>
    <row r="204" spans="1:7" x14ac:dyDescent="0.25">
      <c r="A204" s="3">
        <v>2013</v>
      </c>
      <c r="B204" s="3" t="s">
        <v>7</v>
      </c>
      <c r="C204" t="s">
        <v>979</v>
      </c>
      <c r="E204" t="s">
        <v>817</v>
      </c>
      <c r="G204" t="s">
        <v>1023</v>
      </c>
    </row>
    <row r="205" spans="1:7" x14ac:dyDescent="0.25">
      <c r="A205" s="3">
        <v>2099</v>
      </c>
      <c r="B205" s="3" t="s">
        <v>7</v>
      </c>
      <c r="C205" t="s">
        <v>980</v>
      </c>
      <c r="E205" t="s">
        <v>819</v>
      </c>
      <c r="G205" t="s">
        <v>1023</v>
      </c>
    </row>
    <row r="206" spans="1:7" x14ac:dyDescent="0.25">
      <c r="A206" s="3">
        <v>2202</v>
      </c>
      <c r="B206" s="3" t="s">
        <v>871</v>
      </c>
      <c r="C206" t="s">
        <v>981</v>
      </c>
      <c r="E206" t="s">
        <v>824</v>
      </c>
      <c r="G206" t="s">
        <v>1024</v>
      </c>
    </row>
    <row r="207" spans="1:7" x14ac:dyDescent="0.25">
      <c r="A207" s="3">
        <v>2204</v>
      </c>
      <c r="B207" s="3" t="s">
        <v>862</v>
      </c>
      <c r="C207" t="s">
        <v>357</v>
      </c>
      <c r="E207" t="s">
        <v>1006</v>
      </c>
      <c r="G207" t="s">
        <v>1027</v>
      </c>
    </row>
    <row r="208" spans="1:7" x14ac:dyDescent="0.25">
      <c r="A208" s="3">
        <v>2198</v>
      </c>
      <c r="B208" s="3" t="s">
        <v>465</v>
      </c>
      <c r="E208" t="s">
        <v>828</v>
      </c>
    </row>
    <row r="209" spans="1:7" x14ac:dyDescent="0.25">
      <c r="A209" s="3">
        <v>2199</v>
      </c>
      <c r="B209" s="3" t="s">
        <v>465</v>
      </c>
      <c r="E209" t="s">
        <v>828</v>
      </c>
    </row>
    <row r="210" spans="1:7" x14ac:dyDescent="0.25">
      <c r="A210" s="3">
        <v>2200</v>
      </c>
      <c r="B210" s="3" t="s">
        <v>465</v>
      </c>
      <c r="E210" t="s">
        <v>828</v>
      </c>
    </row>
    <row r="211" spans="1:7" x14ac:dyDescent="0.25">
      <c r="A211" s="3">
        <v>2201</v>
      </c>
      <c r="B211" s="3" t="s">
        <v>872</v>
      </c>
      <c r="C211" t="s">
        <v>5</v>
      </c>
      <c r="E211" t="s">
        <v>1016</v>
      </c>
      <c r="G211" t="s">
        <v>1035</v>
      </c>
    </row>
    <row r="212" spans="1:7" x14ac:dyDescent="0.25">
      <c r="A212" s="3">
        <v>2206</v>
      </c>
      <c r="B212" s="3" t="s">
        <v>36</v>
      </c>
      <c r="C212" t="s">
        <v>683</v>
      </c>
      <c r="E212" t="s">
        <v>525</v>
      </c>
    </row>
    <row r="213" spans="1:7" x14ac:dyDescent="0.25">
      <c r="A213" s="3">
        <v>2208</v>
      </c>
      <c r="B213" s="3" t="s">
        <v>626</v>
      </c>
      <c r="E213" t="s">
        <v>824</v>
      </c>
    </row>
    <row r="214" spans="1:7" x14ac:dyDescent="0.25">
      <c r="A214" s="3">
        <v>2390</v>
      </c>
      <c r="B214" s="3" t="s">
        <v>627</v>
      </c>
      <c r="C214" t="s">
        <v>982</v>
      </c>
      <c r="E214" t="s">
        <v>828</v>
      </c>
      <c r="G214" t="s">
        <v>1036</v>
      </c>
    </row>
    <row r="215" spans="1:7" x14ac:dyDescent="0.25">
      <c r="A215" s="3">
        <v>2401</v>
      </c>
      <c r="B215" s="3" t="s">
        <v>3</v>
      </c>
      <c r="C215" t="s">
        <v>983</v>
      </c>
      <c r="E215" t="s">
        <v>824</v>
      </c>
      <c r="G215" t="s">
        <v>1023</v>
      </c>
    </row>
    <row r="216" spans="1:7" x14ac:dyDescent="0.25">
      <c r="A216" s="3">
        <v>2402</v>
      </c>
      <c r="B216" s="3" t="s">
        <v>3</v>
      </c>
      <c r="C216" t="s">
        <v>984</v>
      </c>
      <c r="E216" t="s">
        <v>1017</v>
      </c>
      <c r="G216" t="s">
        <v>1023</v>
      </c>
    </row>
    <row r="217" spans="1:7" x14ac:dyDescent="0.25">
      <c r="A217" s="3">
        <v>2403</v>
      </c>
      <c r="B217" s="3" t="s">
        <v>3</v>
      </c>
      <c r="C217" t="s">
        <v>985</v>
      </c>
      <c r="E217" t="s">
        <v>1017</v>
      </c>
      <c r="G217" t="s">
        <v>1023</v>
      </c>
    </row>
    <row r="218" spans="1:7" x14ac:dyDescent="0.25">
      <c r="A218" s="3">
        <v>2404</v>
      </c>
      <c r="B218" s="3" t="s">
        <v>3</v>
      </c>
      <c r="C218" t="s">
        <v>986</v>
      </c>
      <c r="E218" t="s">
        <v>1017</v>
      </c>
      <c r="G218" t="s">
        <v>1023</v>
      </c>
    </row>
    <row r="219" spans="1:7" x14ac:dyDescent="0.25">
      <c r="A219" s="3">
        <v>2405</v>
      </c>
      <c r="B219" s="3" t="s">
        <v>3</v>
      </c>
      <c r="C219" t="s">
        <v>987</v>
      </c>
      <c r="E219" t="s">
        <v>1017</v>
      </c>
      <c r="G219" t="s">
        <v>1023</v>
      </c>
    </row>
    <row r="220" spans="1:7" x14ac:dyDescent="0.25">
      <c r="A220" s="3">
        <v>2406</v>
      </c>
      <c r="B220" s="3" t="s">
        <v>3</v>
      </c>
      <c r="C220" t="s">
        <v>988</v>
      </c>
      <c r="E220" t="s">
        <v>1017</v>
      </c>
      <c r="G220" t="s">
        <v>1023</v>
      </c>
    </row>
    <row r="221" spans="1:7" x14ac:dyDescent="0.25">
      <c r="A221" s="3">
        <v>2407</v>
      </c>
      <c r="B221" s="3" t="s">
        <v>3</v>
      </c>
      <c r="C221" t="s">
        <v>989</v>
      </c>
      <c r="E221" t="s">
        <v>1017</v>
      </c>
      <c r="G221" t="s">
        <v>1023</v>
      </c>
    </row>
    <row r="222" spans="1:7" x14ac:dyDescent="0.25">
      <c r="A222" s="3">
        <v>2408</v>
      </c>
      <c r="B222" s="3" t="s">
        <v>873</v>
      </c>
      <c r="E222" t="s">
        <v>828</v>
      </c>
    </row>
    <row r="223" spans="1:7" x14ac:dyDescent="0.25">
      <c r="A223" s="3">
        <v>2600</v>
      </c>
      <c r="B223" s="3" t="s">
        <v>12</v>
      </c>
      <c r="C223" t="s">
        <v>327</v>
      </c>
      <c r="E223" t="s">
        <v>817</v>
      </c>
    </row>
    <row r="224" spans="1:7" x14ac:dyDescent="0.25">
      <c r="A224" s="3">
        <v>2614</v>
      </c>
      <c r="B224" s="3" t="s">
        <v>7</v>
      </c>
      <c r="C224" t="s">
        <v>990</v>
      </c>
      <c r="G224" t="s">
        <v>1023</v>
      </c>
    </row>
    <row r="225" spans="1:7" x14ac:dyDescent="0.25">
      <c r="A225" s="3">
        <v>2800</v>
      </c>
      <c r="B225" s="3" t="s">
        <v>36</v>
      </c>
      <c r="C225" t="s">
        <v>991</v>
      </c>
      <c r="E225" t="s">
        <v>525</v>
      </c>
      <c r="G225" t="s">
        <v>683</v>
      </c>
    </row>
    <row r="226" spans="1:7" x14ac:dyDescent="0.25">
      <c r="A226" s="3">
        <v>2803</v>
      </c>
      <c r="B226" s="3" t="s">
        <v>36</v>
      </c>
      <c r="C226" t="s">
        <v>992</v>
      </c>
      <c r="E226" t="s">
        <v>525</v>
      </c>
      <c r="G226" t="s">
        <v>683</v>
      </c>
    </row>
    <row r="227" spans="1:7" x14ac:dyDescent="0.25">
      <c r="A227" s="3">
        <v>2804</v>
      </c>
      <c r="B227" s="3" t="s">
        <v>8</v>
      </c>
      <c r="C227" t="s">
        <v>993</v>
      </c>
      <c r="E227" t="s">
        <v>828</v>
      </c>
    </row>
    <row r="228" spans="1:7" x14ac:dyDescent="0.25">
      <c r="A228" s="3">
        <v>2805</v>
      </c>
      <c r="B228" s="3" t="s">
        <v>36</v>
      </c>
      <c r="C228" t="s">
        <v>994</v>
      </c>
      <c r="E228" t="s">
        <v>525</v>
      </c>
      <c r="G228" t="s">
        <v>683</v>
      </c>
    </row>
    <row r="229" spans="1:7" x14ac:dyDescent="0.25">
      <c r="A229" s="3">
        <v>2806</v>
      </c>
      <c r="B229" s="3" t="s">
        <v>36</v>
      </c>
      <c r="C229" t="s">
        <v>995</v>
      </c>
      <c r="E229" t="s">
        <v>525</v>
      </c>
      <c r="G229" t="s">
        <v>683</v>
      </c>
    </row>
    <row r="230" spans="1:7" x14ac:dyDescent="0.25">
      <c r="A230" s="3">
        <v>2882</v>
      </c>
      <c r="B230" s="3" t="s">
        <v>7</v>
      </c>
      <c r="C230" t="s">
        <v>996</v>
      </c>
      <c r="E230" t="s">
        <v>819</v>
      </c>
      <c r="G230" t="s">
        <v>1023</v>
      </c>
    </row>
    <row r="231" spans="1:7" x14ac:dyDescent="0.25">
      <c r="A231" s="3">
        <v>2884</v>
      </c>
      <c r="B231" s="3" t="s">
        <v>7</v>
      </c>
      <c r="C231" t="s">
        <v>997</v>
      </c>
      <c r="E231" t="s">
        <v>817</v>
      </c>
      <c r="G231" t="s">
        <v>1023</v>
      </c>
    </row>
    <row r="232" spans="1:7" x14ac:dyDescent="0.25">
      <c r="A232" s="3">
        <v>2883</v>
      </c>
      <c r="B232" s="3" t="s">
        <v>7</v>
      </c>
      <c r="C232" t="s">
        <v>998</v>
      </c>
      <c r="E232" t="s">
        <v>817</v>
      </c>
      <c r="G232" t="s">
        <v>1023</v>
      </c>
    </row>
    <row r="233" spans="1:7" x14ac:dyDescent="0.25">
      <c r="B233" s="3" t="s">
        <v>1046</v>
      </c>
      <c r="C233" t="s">
        <v>999</v>
      </c>
      <c r="E233" t="s">
        <v>1018</v>
      </c>
      <c r="G233" t="s">
        <v>1029</v>
      </c>
    </row>
    <row r="234" spans="1:7" x14ac:dyDescent="0.25">
      <c r="B234" s="3" t="s">
        <v>1046</v>
      </c>
      <c r="C234" t="s">
        <v>1000</v>
      </c>
      <c r="E234" t="s">
        <v>1018</v>
      </c>
      <c r="G234" t="s">
        <v>1029</v>
      </c>
    </row>
    <row r="235" spans="1:7" x14ac:dyDescent="0.25">
      <c r="B235" s="3" t="s">
        <v>1046</v>
      </c>
      <c r="C235" t="s">
        <v>1001</v>
      </c>
      <c r="E235" t="s">
        <v>1018</v>
      </c>
      <c r="G235" t="s">
        <v>1029</v>
      </c>
    </row>
    <row r="236" spans="1:7" x14ac:dyDescent="0.25">
      <c r="B236" s="3" t="s">
        <v>1046</v>
      </c>
      <c r="C236" t="s">
        <v>1002</v>
      </c>
      <c r="E236" t="s">
        <v>1018</v>
      </c>
      <c r="G236" t="s">
        <v>1029</v>
      </c>
    </row>
    <row r="237" spans="1:7" x14ac:dyDescent="0.25">
      <c r="C237" t="s">
        <v>5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7"/>
  <sheetViews>
    <sheetView tabSelected="1" workbookViewId="0">
      <pane ySplit="1" topLeftCell="A254" activePane="bottomLeft" state="frozenSplit"/>
      <selection pane="bottomLeft" activeCell="G270" sqref="G270"/>
    </sheetView>
  </sheetViews>
  <sheetFormatPr defaultRowHeight="15" x14ac:dyDescent="0.25"/>
  <cols>
    <col min="1" max="1" width="12" style="3" customWidth="1"/>
    <col min="2" max="2" width="21.140625" style="4" bestFit="1" customWidth="1"/>
    <col min="3" max="3" width="17" style="3" bestFit="1" customWidth="1"/>
    <col min="4" max="4" width="11.28515625" style="3" customWidth="1"/>
    <col min="5" max="5" width="57.5703125" style="3" customWidth="1"/>
    <col min="6" max="6" width="14.42578125" style="3" bestFit="1" customWidth="1"/>
    <col min="7" max="7" width="18" style="3" customWidth="1"/>
    <col min="8" max="8" width="18.85546875" style="3" customWidth="1"/>
    <col min="9" max="9" width="26.28515625" style="3" bestFit="1" customWidth="1"/>
    <col min="10" max="10" width="19.140625" style="3" customWidth="1"/>
    <col min="11" max="11" width="22.7109375" style="3" customWidth="1"/>
    <col min="12" max="12" width="9.7109375" customWidth="1"/>
  </cols>
  <sheetData>
    <row r="1" spans="1:12" s="1" customFormat="1" x14ac:dyDescent="0.25">
      <c r="A1" s="6" t="s">
        <v>0</v>
      </c>
      <c r="B1" s="5" t="s">
        <v>1</v>
      </c>
      <c r="C1" s="6" t="s">
        <v>73</v>
      </c>
      <c r="D1" s="6" t="s">
        <v>2</v>
      </c>
      <c r="E1" s="6" t="s">
        <v>1019</v>
      </c>
      <c r="F1" s="6" t="s">
        <v>308</v>
      </c>
      <c r="G1" s="6" t="s">
        <v>524</v>
      </c>
      <c r="H1" s="6" t="s">
        <v>670</v>
      </c>
      <c r="I1" s="6" t="s">
        <v>671</v>
      </c>
      <c r="J1" s="6" t="s">
        <v>675</v>
      </c>
      <c r="K1" s="6" t="s">
        <v>826</v>
      </c>
      <c r="L1" s="1" t="s">
        <v>615</v>
      </c>
    </row>
    <row r="2" spans="1:12" x14ac:dyDescent="0.25">
      <c r="A2" s="7" t="s">
        <v>576</v>
      </c>
      <c r="B2" s="4" t="s">
        <v>574</v>
      </c>
      <c r="C2" s="3" t="s">
        <v>584</v>
      </c>
      <c r="D2" s="3">
        <v>1</v>
      </c>
      <c r="E2" s="3" t="s">
        <v>824</v>
      </c>
      <c r="F2" s="3" t="s">
        <v>309</v>
      </c>
      <c r="G2" s="3" t="s">
        <v>604</v>
      </c>
      <c r="H2" s="3" t="s">
        <v>633</v>
      </c>
      <c r="I2" s="3" t="s">
        <v>701</v>
      </c>
      <c r="J2" s="3" t="s">
        <v>10</v>
      </c>
      <c r="K2" s="3" t="s">
        <v>833</v>
      </c>
    </row>
    <row r="3" spans="1:12" x14ac:dyDescent="0.25">
      <c r="A3" s="7" t="s">
        <v>577</v>
      </c>
      <c r="B3" s="4" t="s">
        <v>574</v>
      </c>
      <c r="C3" s="3" t="s">
        <v>585</v>
      </c>
      <c r="D3" s="3">
        <v>2</v>
      </c>
      <c r="E3" s="3" t="s">
        <v>824</v>
      </c>
      <c r="F3" s="3" t="s">
        <v>309</v>
      </c>
      <c r="G3" s="3" t="s">
        <v>604</v>
      </c>
      <c r="H3" s="3" t="s">
        <v>633</v>
      </c>
      <c r="I3" s="3" t="s">
        <v>701</v>
      </c>
      <c r="J3" s="3" t="s">
        <v>10</v>
      </c>
      <c r="K3" s="3" t="s">
        <v>833</v>
      </c>
    </row>
    <row r="4" spans="1:12" x14ac:dyDescent="0.25">
      <c r="A4" s="7" t="s">
        <v>578</v>
      </c>
      <c r="B4" s="4" t="s">
        <v>574</v>
      </c>
      <c r="C4" s="3" t="s">
        <v>586</v>
      </c>
      <c r="D4" s="3">
        <v>3</v>
      </c>
      <c r="E4" s="3" t="s">
        <v>824</v>
      </c>
      <c r="F4" s="3" t="s">
        <v>309</v>
      </c>
      <c r="G4" s="3" t="s">
        <v>604</v>
      </c>
      <c r="H4" s="3" t="s">
        <v>633</v>
      </c>
      <c r="I4" s="3" t="s">
        <v>701</v>
      </c>
      <c r="J4" s="3" t="s">
        <v>10</v>
      </c>
      <c r="K4" s="3" t="s">
        <v>833</v>
      </c>
    </row>
    <row r="5" spans="1:12" x14ac:dyDescent="0.25">
      <c r="A5" s="7" t="s">
        <v>579</v>
      </c>
      <c r="B5" s="4" t="s">
        <v>574</v>
      </c>
      <c r="C5" s="3" t="s">
        <v>587</v>
      </c>
      <c r="D5" s="3">
        <v>4</v>
      </c>
      <c r="E5" s="3" t="s">
        <v>824</v>
      </c>
      <c r="F5" s="3" t="s">
        <v>309</v>
      </c>
      <c r="G5" s="3" t="s">
        <v>604</v>
      </c>
      <c r="H5" s="3" t="s">
        <v>633</v>
      </c>
      <c r="I5" s="3" t="s">
        <v>701</v>
      </c>
      <c r="J5" s="3" t="s">
        <v>10</v>
      </c>
      <c r="K5" s="3" t="s">
        <v>833</v>
      </c>
    </row>
    <row r="6" spans="1:12" x14ac:dyDescent="0.25">
      <c r="A6" s="7" t="s">
        <v>580</v>
      </c>
      <c r="B6" s="4" t="s">
        <v>574</v>
      </c>
      <c r="C6" s="3" t="s">
        <v>588</v>
      </c>
      <c r="D6" s="3">
        <v>5</v>
      </c>
      <c r="E6" s="3" t="s">
        <v>824</v>
      </c>
      <c r="F6" s="3" t="s">
        <v>309</v>
      </c>
      <c r="G6" s="3" t="s">
        <v>604</v>
      </c>
      <c r="H6" s="3" t="s">
        <v>633</v>
      </c>
      <c r="I6" s="3" t="s">
        <v>701</v>
      </c>
      <c r="J6" s="3" t="s">
        <v>10</v>
      </c>
      <c r="K6" s="3" t="s">
        <v>833</v>
      </c>
    </row>
    <row r="7" spans="1:12" x14ac:dyDescent="0.25">
      <c r="A7" s="7" t="s">
        <v>581</v>
      </c>
      <c r="B7" s="4" t="s">
        <v>574</v>
      </c>
      <c r="C7" s="3" t="s">
        <v>589</v>
      </c>
      <c r="D7" s="3">
        <v>6</v>
      </c>
      <c r="E7" s="3" t="s">
        <v>824</v>
      </c>
      <c r="F7" s="3" t="s">
        <v>309</v>
      </c>
      <c r="G7" s="3" t="s">
        <v>604</v>
      </c>
      <c r="H7" s="3" t="s">
        <v>633</v>
      </c>
      <c r="I7" s="3" t="s">
        <v>701</v>
      </c>
      <c r="J7" s="3" t="s">
        <v>10</v>
      </c>
      <c r="K7" s="3" t="s">
        <v>833</v>
      </c>
    </row>
    <row r="8" spans="1:12" x14ac:dyDescent="0.25">
      <c r="A8" s="7" t="s">
        <v>582</v>
      </c>
      <c r="B8" s="4" t="s">
        <v>574</v>
      </c>
      <c r="C8" s="3" t="s">
        <v>590</v>
      </c>
      <c r="D8" s="3">
        <v>7</v>
      </c>
      <c r="E8" s="3" t="s">
        <v>824</v>
      </c>
      <c r="F8" s="3" t="s">
        <v>309</v>
      </c>
      <c r="G8" s="3" t="s">
        <v>604</v>
      </c>
      <c r="H8" s="3" t="s">
        <v>633</v>
      </c>
      <c r="I8" s="3" t="s">
        <v>701</v>
      </c>
      <c r="J8" s="3" t="s">
        <v>10</v>
      </c>
      <c r="K8" s="3" t="s">
        <v>833</v>
      </c>
    </row>
    <row r="9" spans="1:12" x14ac:dyDescent="0.25">
      <c r="A9" s="7" t="s">
        <v>583</v>
      </c>
      <c r="B9" s="4" t="s">
        <v>574</v>
      </c>
      <c r="C9" s="3" t="s">
        <v>591</v>
      </c>
      <c r="D9" s="3">
        <v>8</v>
      </c>
      <c r="E9" s="3" t="s">
        <v>824</v>
      </c>
      <c r="F9" s="3" t="s">
        <v>309</v>
      </c>
      <c r="G9" s="3" t="s">
        <v>604</v>
      </c>
      <c r="H9" s="3" t="s">
        <v>633</v>
      </c>
      <c r="I9" s="3" t="s">
        <v>701</v>
      </c>
      <c r="J9" s="3" t="s">
        <v>10</v>
      </c>
      <c r="K9" s="3" t="s">
        <v>833</v>
      </c>
    </row>
    <row r="10" spans="1:12" x14ac:dyDescent="0.25">
      <c r="A10" s="3">
        <v>2735</v>
      </c>
      <c r="B10" s="4" t="s">
        <v>3</v>
      </c>
      <c r="C10" s="3" t="s">
        <v>93</v>
      </c>
      <c r="D10" s="3">
        <v>3</v>
      </c>
      <c r="E10" s="3" t="s">
        <v>825</v>
      </c>
      <c r="F10" s="3" t="s">
        <v>309</v>
      </c>
      <c r="G10" s="3" t="s">
        <v>631</v>
      </c>
      <c r="H10" s="3" t="s">
        <v>754</v>
      </c>
      <c r="I10" s="3" t="s">
        <v>799</v>
      </c>
      <c r="J10" s="3" t="s">
        <v>10</v>
      </c>
      <c r="K10" s="3" t="s">
        <v>836</v>
      </c>
    </row>
    <row r="11" spans="1:12" x14ac:dyDescent="0.25">
      <c r="A11" s="3">
        <v>2736</v>
      </c>
      <c r="B11" s="4" t="s">
        <v>3</v>
      </c>
      <c r="C11" s="3" t="s">
        <v>94</v>
      </c>
      <c r="D11" s="3">
        <v>2</v>
      </c>
      <c r="E11" s="3" t="s">
        <v>825</v>
      </c>
      <c r="F11" s="3" t="s">
        <v>309</v>
      </c>
      <c r="G11" s="3" t="s">
        <v>631</v>
      </c>
      <c r="H11" s="3" t="s">
        <v>754</v>
      </c>
      <c r="I11" s="3" t="s">
        <v>799</v>
      </c>
      <c r="J11" s="3" t="s">
        <v>10</v>
      </c>
      <c r="K11" s="3" t="s">
        <v>836</v>
      </c>
    </row>
    <row r="12" spans="1:12" x14ac:dyDescent="0.25">
      <c r="A12" s="3">
        <v>2737</v>
      </c>
      <c r="B12" s="4" t="s">
        <v>3</v>
      </c>
      <c r="C12" s="3" t="s">
        <v>95</v>
      </c>
      <c r="D12" s="3">
        <v>1</v>
      </c>
      <c r="E12" s="3" t="s">
        <v>825</v>
      </c>
      <c r="F12" s="3" t="s">
        <v>309</v>
      </c>
      <c r="G12" s="3" t="s">
        <v>631</v>
      </c>
      <c r="H12" s="3" t="s">
        <v>754</v>
      </c>
      <c r="I12" s="3" t="s">
        <v>799</v>
      </c>
      <c r="J12" s="3" t="s">
        <v>10</v>
      </c>
      <c r="K12" s="3" t="s">
        <v>836</v>
      </c>
    </row>
    <row r="13" spans="1:12" x14ac:dyDescent="0.25">
      <c r="A13" s="3">
        <v>2738</v>
      </c>
      <c r="B13" s="4" t="s">
        <v>3</v>
      </c>
      <c r="C13" s="3" t="s">
        <v>96</v>
      </c>
      <c r="D13" s="3">
        <v>4</v>
      </c>
      <c r="E13" s="3" t="s">
        <v>825</v>
      </c>
      <c r="F13" s="3" t="s">
        <v>309</v>
      </c>
      <c r="G13" s="3" t="s">
        <v>631</v>
      </c>
      <c r="H13" s="3" t="s">
        <v>754</v>
      </c>
      <c r="I13" s="3" t="s">
        <v>799</v>
      </c>
      <c r="J13" s="3" t="s">
        <v>10</v>
      </c>
      <c r="K13" s="3" t="s">
        <v>836</v>
      </c>
    </row>
    <row r="14" spans="1:12" x14ac:dyDescent="0.25">
      <c r="A14" s="3">
        <v>2739</v>
      </c>
      <c r="B14" s="4" t="s">
        <v>3</v>
      </c>
      <c r="C14" s="3" t="s">
        <v>97</v>
      </c>
      <c r="D14" s="3">
        <v>5</v>
      </c>
      <c r="E14" s="3" t="s">
        <v>825</v>
      </c>
      <c r="F14" s="3" t="s">
        <v>309</v>
      </c>
      <c r="G14" s="3" t="s">
        <v>631</v>
      </c>
      <c r="H14" s="3" t="s">
        <v>754</v>
      </c>
      <c r="I14" s="3" t="s">
        <v>799</v>
      </c>
      <c r="J14" s="3" t="s">
        <v>10</v>
      </c>
      <c r="K14" s="3" t="s">
        <v>836</v>
      </c>
    </row>
    <row r="15" spans="1:12" x14ac:dyDescent="0.25">
      <c r="A15" s="3">
        <v>2740</v>
      </c>
      <c r="B15" s="4" t="s">
        <v>3</v>
      </c>
      <c r="C15" s="3" t="s">
        <v>98</v>
      </c>
      <c r="D15" s="3">
        <v>6</v>
      </c>
      <c r="E15" s="3" t="s">
        <v>825</v>
      </c>
      <c r="F15" s="3" t="s">
        <v>309</v>
      </c>
      <c r="G15" s="3" t="s">
        <v>631</v>
      </c>
      <c r="H15" s="3" t="s">
        <v>754</v>
      </c>
      <c r="I15" s="3" t="s">
        <v>799</v>
      </c>
      <c r="J15" s="3" t="s">
        <v>10</v>
      </c>
      <c r="K15" s="3" t="s">
        <v>836</v>
      </c>
    </row>
    <row r="16" spans="1:12" x14ac:dyDescent="0.25">
      <c r="A16" s="3">
        <v>2741</v>
      </c>
      <c r="B16" s="4" t="s">
        <v>3</v>
      </c>
      <c r="C16" s="3" t="s">
        <v>99</v>
      </c>
      <c r="D16" s="3">
        <v>8</v>
      </c>
      <c r="E16" s="3" t="s">
        <v>825</v>
      </c>
      <c r="F16" s="3" t="s">
        <v>309</v>
      </c>
      <c r="G16" s="3" t="s">
        <v>631</v>
      </c>
      <c r="H16" s="3" t="s">
        <v>754</v>
      </c>
      <c r="I16" s="3" t="s">
        <v>799</v>
      </c>
      <c r="J16" s="3" t="s">
        <v>10</v>
      </c>
      <c r="K16" s="3" t="s">
        <v>836</v>
      </c>
    </row>
    <row r="17" spans="1:11" x14ac:dyDescent="0.25">
      <c r="A17" s="3">
        <v>2742</v>
      </c>
      <c r="B17" s="4" t="s">
        <v>3</v>
      </c>
      <c r="C17" s="3" t="s">
        <v>100</v>
      </c>
      <c r="D17" s="3">
        <v>11</v>
      </c>
      <c r="E17" s="3" t="s">
        <v>825</v>
      </c>
      <c r="F17" s="3" t="s">
        <v>309</v>
      </c>
      <c r="G17" s="3" t="s">
        <v>631</v>
      </c>
      <c r="H17" s="3" t="s">
        <v>754</v>
      </c>
      <c r="I17" s="3" t="s">
        <v>799</v>
      </c>
      <c r="J17" s="3" t="s">
        <v>10</v>
      </c>
      <c r="K17" s="3" t="s">
        <v>836</v>
      </c>
    </row>
    <row r="18" spans="1:11" x14ac:dyDescent="0.25">
      <c r="A18" s="3">
        <v>2743</v>
      </c>
      <c r="B18" s="4" t="s">
        <v>3</v>
      </c>
      <c r="C18" s="3" t="s">
        <v>101</v>
      </c>
      <c r="D18" s="3">
        <v>9</v>
      </c>
      <c r="E18" s="3" t="s">
        <v>825</v>
      </c>
      <c r="F18" s="3" t="s">
        <v>309</v>
      </c>
      <c r="G18" s="3" t="s">
        <v>631</v>
      </c>
      <c r="H18" s="3" t="s">
        <v>754</v>
      </c>
      <c r="I18" s="3" t="s">
        <v>799</v>
      </c>
      <c r="J18" s="3" t="s">
        <v>10</v>
      </c>
      <c r="K18" s="3" t="s">
        <v>836</v>
      </c>
    </row>
    <row r="19" spans="1:11" x14ac:dyDescent="0.25">
      <c r="A19" s="3">
        <v>2744</v>
      </c>
      <c r="B19" s="4" t="s">
        <v>3</v>
      </c>
      <c r="C19" s="3" t="s">
        <v>102</v>
      </c>
      <c r="D19" s="3">
        <v>10</v>
      </c>
      <c r="E19" s="3" t="s">
        <v>825</v>
      </c>
      <c r="F19" s="3" t="s">
        <v>309</v>
      </c>
      <c r="G19" s="3" t="s">
        <v>631</v>
      </c>
      <c r="H19" s="3" t="s">
        <v>754</v>
      </c>
      <c r="I19" s="3" t="s">
        <v>799</v>
      </c>
      <c r="J19" s="3" t="s">
        <v>10</v>
      </c>
      <c r="K19" s="3" t="s">
        <v>836</v>
      </c>
    </row>
    <row r="20" spans="1:11" x14ac:dyDescent="0.25">
      <c r="A20" s="3">
        <v>2745</v>
      </c>
      <c r="B20" s="4" t="s">
        <v>3</v>
      </c>
      <c r="C20" s="3" t="s">
        <v>103</v>
      </c>
      <c r="D20" s="3">
        <v>7</v>
      </c>
      <c r="E20" s="3" t="s">
        <v>825</v>
      </c>
      <c r="F20" s="3" t="s">
        <v>309</v>
      </c>
      <c r="G20" s="3" t="s">
        <v>631</v>
      </c>
      <c r="H20" s="3" t="s">
        <v>754</v>
      </c>
      <c r="I20" s="3" t="s">
        <v>799</v>
      </c>
      <c r="J20" s="3" t="s">
        <v>10</v>
      </c>
      <c r="K20" s="3" t="s">
        <v>836</v>
      </c>
    </row>
    <row r="21" spans="1:11" x14ac:dyDescent="0.25">
      <c r="A21" s="3">
        <v>2746</v>
      </c>
      <c r="B21" s="4" t="s">
        <v>3</v>
      </c>
      <c r="C21" s="3" t="s">
        <v>104</v>
      </c>
      <c r="D21" s="3">
        <v>12</v>
      </c>
      <c r="E21" s="3" t="s">
        <v>825</v>
      </c>
      <c r="F21" s="3" t="s">
        <v>309</v>
      </c>
      <c r="G21" s="3" t="s">
        <v>631</v>
      </c>
      <c r="H21" s="3" t="s">
        <v>754</v>
      </c>
      <c r="I21" s="3" t="s">
        <v>799</v>
      </c>
      <c r="J21" s="3" t="s">
        <v>10</v>
      </c>
      <c r="K21" s="3" t="s">
        <v>836</v>
      </c>
    </row>
    <row r="22" spans="1:11" x14ac:dyDescent="0.25">
      <c r="A22" s="3">
        <v>4000</v>
      </c>
      <c r="B22" s="4" t="s">
        <v>3</v>
      </c>
      <c r="C22" s="3" t="s">
        <v>74</v>
      </c>
      <c r="D22" s="3">
        <v>1</v>
      </c>
      <c r="E22" s="3" t="s">
        <v>825</v>
      </c>
      <c r="F22" s="3" t="s">
        <v>309</v>
      </c>
      <c r="G22" s="3" t="s">
        <v>631</v>
      </c>
      <c r="H22" s="3" t="s">
        <v>754</v>
      </c>
      <c r="I22" s="3" t="s">
        <v>799</v>
      </c>
      <c r="J22" s="3" t="s">
        <v>10</v>
      </c>
      <c r="K22" s="3" t="s">
        <v>834</v>
      </c>
    </row>
    <row r="23" spans="1:11" x14ac:dyDescent="0.25">
      <c r="A23" s="3">
        <v>4001</v>
      </c>
      <c r="B23" s="4" t="s">
        <v>3</v>
      </c>
      <c r="C23" s="3" t="s">
        <v>75</v>
      </c>
      <c r="D23" s="3">
        <v>8</v>
      </c>
      <c r="E23" s="3" t="s">
        <v>825</v>
      </c>
      <c r="F23" s="3" t="s">
        <v>309</v>
      </c>
      <c r="G23" s="3" t="s">
        <v>631</v>
      </c>
      <c r="H23" s="3" t="s">
        <v>754</v>
      </c>
      <c r="I23" s="3" t="s">
        <v>799</v>
      </c>
      <c r="J23" s="3" t="s">
        <v>10</v>
      </c>
      <c r="K23" s="3" t="s">
        <v>835</v>
      </c>
    </row>
    <row r="24" spans="1:11" x14ac:dyDescent="0.25">
      <c r="A24" s="3">
        <v>4002</v>
      </c>
      <c r="B24" s="4" t="s">
        <v>3</v>
      </c>
      <c r="C24" s="3" t="s">
        <v>76</v>
      </c>
      <c r="D24" s="3">
        <v>9</v>
      </c>
      <c r="E24" s="3" t="s">
        <v>825</v>
      </c>
      <c r="F24" s="3" t="s">
        <v>309</v>
      </c>
      <c r="G24" s="3" t="s">
        <v>631</v>
      </c>
      <c r="H24" s="3" t="s">
        <v>754</v>
      </c>
      <c r="I24" s="3" t="s">
        <v>799</v>
      </c>
      <c r="J24" s="3" t="s">
        <v>10</v>
      </c>
      <c r="K24" s="3" t="s">
        <v>835</v>
      </c>
    </row>
    <row r="25" spans="1:11" x14ac:dyDescent="0.25">
      <c r="A25" s="3">
        <v>4003</v>
      </c>
      <c r="B25" s="4" t="s">
        <v>3</v>
      </c>
      <c r="C25" s="3" t="s">
        <v>77</v>
      </c>
      <c r="D25" s="3">
        <v>4</v>
      </c>
      <c r="E25" s="3" t="s">
        <v>825</v>
      </c>
      <c r="F25" s="3" t="s">
        <v>309</v>
      </c>
      <c r="G25" s="3" t="s">
        <v>631</v>
      </c>
      <c r="H25" s="3" t="s">
        <v>754</v>
      </c>
      <c r="I25" s="3" t="s">
        <v>799</v>
      </c>
      <c r="J25" s="3" t="s">
        <v>10</v>
      </c>
      <c r="K25" s="3" t="s">
        <v>835</v>
      </c>
    </row>
    <row r="26" spans="1:11" x14ac:dyDescent="0.25">
      <c r="A26" s="3">
        <v>4004</v>
      </c>
      <c r="B26" s="4" t="s">
        <v>3</v>
      </c>
      <c r="C26" s="3" t="s">
        <v>78</v>
      </c>
      <c r="D26" s="3">
        <v>7</v>
      </c>
      <c r="E26" s="3" t="s">
        <v>825</v>
      </c>
      <c r="F26" s="3" t="s">
        <v>309</v>
      </c>
      <c r="G26" s="3" t="s">
        <v>631</v>
      </c>
      <c r="H26" s="3" t="s">
        <v>754</v>
      </c>
      <c r="I26" s="3" t="s">
        <v>799</v>
      </c>
      <c r="J26" s="3" t="s">
        <v>10</v>
      </c>
      <c r="K26" s="3" t="s">
        <v>835</v>
      </c>
    </row>
    <row r="27" spans="1:11" x14ac:dyDescent="0.25">
      <c r="A27" s="3">
        <v>4005</v>
      </c>
      <c r="B27" s="4" t="s">
        <v>3</v>
      </c>
      <c r="C27" s="3" t="s">
        <v>79</v>
      </c>
      <c r="D27" s="3">
        <v>5</v>
      </c>
      <c r="E27" s="3" t="s">
        <v>825</v>
      </c>
      <c r="F27" s="3" t="s">
        <v>309</v>
      </c>
      <c r="G27" s="3" t="s">
        <v>631</v>
      </c>
      <c r="H27" s="3" t="s">
        <v>754</v>
      </c>
      <c r="I27" s="3" t="s">
        <v>799</v>
      </c>
      <c r="J27" s="3" t="s">
        <v>10</v>
      </c>
      <c r="K27" s="3" t="s">
        <v>835</v>
      </c>
    </row>
    <row r="28" spans="1:11" x14ac:dyDescent="0.25">
      <c r="A28" s="3">
        <v>4006</v>
      </c>
      <c r="B28" s="4" t="s">
        <v>3</v>
      </c>
      <c r="C28" s="3" t="s">
        <v>80</v>
      </c>
      <c r="D28" s="3">
        <v>2</v>
      </c>
      <c r="E28" s="3" t="s">
        <v>825</v>
      </c>
      <c r="F28" s="3" t="s">
        <v>309</v>
      </c>
      <c r="G28" s="3" t="s">
        <v>631</v>
      </c>
      <c r="H28" s="3" t="s">
        <v>754</v>
      </c>
      <c r="I28" s="3" t="s">
        <v>799</v>
      </c>
      <c r="J28" s="3" t="s">
        <v>10</v>
      </c>
      <c r="K28" s="3" t="s">
        <v>835</v>
      </c>
    </row>
    <row r="29" spans="1:11" x14ac:dyDescent="0.25">
      <c r="A29" s="3">
        <v>4007</v>
      </c>
      <c r="B29" s="4" t="s">
        <v>3</v>
      </c>
      <c r="C29" s="3" t="s">
        <v>81</v>
      </c>
      <c r="D29" s="3">
        <v>3</v>
      </c>
      <c r="E29" s="3" t="s">
        <v>825</v>
      </c>
      <c r="F29" s="3" t="s">
        <v>309</v>
      </c>
      <c r="G29" s="3" t="s">
        <v>631</v>
      </c>
      <c r="H29" s="3" t="s">
        <v>754</v>
      </c>
      <c r="I29" s="3" t="s">
        <v>799</v>
      </c>
      <c r="J29" s="3" t="s">
        <v>10</v>
      </c>
      <c r="K29" s="3" t="s">
        <v>835</v>
      </c>
    </row>
    <row r="30" spans="1:11" x14ac:dyDescent="0.25">
      <c r="A30" s="3">
        <v>4008</v>
      </c>
      <c r="B30" s="4" t="s">
        <v>3</v>
      </c>
      <c r="C30" s="3" t="s">
        <v>82</v>
      </c>
      <c r="D30" s="3">
        <v>6</v>
      </c>
      <c r="E30" s="3" t="s">
        <v>825</v>
      </c>
      <c r="F30" s="3" t="s">
        <v>309</v>
      </c>
      <c r="G30" s="3" t="s">
        <v>631</v>
      </c>
      <c r="H30" s="3" t="s">
        <v>754</v>
      </c>
      <c r="I30" s="3" t="s">
        <v>799</v>
      </c>
      <c r="J30" s="3" t="s">
        <v>10</v>
      </c>
      <c r="K30" s="3" t="s">
        <v>835</v>
      </c>
    </row>
    <row r="31" spans="1:11" x14ac:dyDescent="0.25">
      <c r="A31" s="3">
        <v>4009</v>
      </c>
      <c r="B31" s="4" t="s">
        <v>3</v>
      </c>
      <c r="C31" s="3" t="s">
        <v>105</v>
      </c>
      <c r="D31" s="3">
        <v>10</v>
      </c>
      <c r="E31" s="3" t="s">
        <v>825</v>
      </c>
      <c r="F31" s="3" t="s">
        <v>309</v>
      </c>
      <c r="G31" s="3" t="s">
        <v>631</v>
      </c>
      <c r="H31" s="3" t="s">
        <v>754</v>
      </c>
      <c r="I31" s="3" t="s">
        <v>799</v>
      </c>
      <c r="J31" s="3" t="s">
        <v>10</v>
      </c>
      <c r="K31" s="3" t="s">
        <v>835</v>
      </c>
    </row>
    <row r="32" spans="1:11" x14ac:dyDescent="0.25">
      <c r="A32" s="3">
        <v>4010</v>
      </c>
      <c r="B32" s="4" t="s">
        <v>3</v>
      </c>
      <c r="C32" s="3" t="s">
        <v>106</v>
      </c>
      <c r="D32" s="3">
        <v>11</v>
      </c>
      <c r="E32" s="3" t="s">
        <v>825</v>
      </c>
      <c r="F32" s="3" t="s">
        <v>309</v>
      </c>
      <c r="G32" s="3" t="s">
        <v>631</v>
      </c>
      <c r="H32" s="3" t="s">
        <v>754</v>
      </c>
      <c r="I32" s="3" t="s">
        <v>799</v>
      </c>
      <c r="J32" s="3" t="s">
        <v>10</v>
      </c>
      <c r="K32" s="3" t="s">
        <v>835</v>
      </c>
    </row>
    <row r="33" spans="1:12" x14ac:dyDescent="0.25">
      <c r="A33" s="3">
        <v>4011</v>
      </c>
      <c r="B33" s="4" t="s">
        <v>3</v>
      </c>
      <c r="C33" s="3" t="s">
        <v>107</v>
      </c>
      <c r="D33" s="3">
        <v>12</v>
      </c>
      <c r="E33" s="3" t="s">
        <v>825</v>
      </c>
      <c r="F33" s="3" t="s">
        <v>309</v>
      </c>
      <c r="G33" s="3" t="s">
        <v>631</v>
      </c>
      <c r="H33" s="3" t="s">
        <v>754</v>
      </c>
      <c r="I33" s="3" t="s">
        <v>799</v>
      </c>
      <c r="J33" s="3" t="s">
        <v>10</v>
      </c>
      <c r="K33" s="3" t="s">
        <v>835</v>
      </c>
    </row>
    <row r="34" spans="1:12" x14ac:dyDescent="0.25">
      <c r="A34" s="3">
        <v>4012</v>
      </c>
      <c r="B34" s="4" t="s">
        <v>3</v>
      </c>
      <c r="C34" s="3" t="s">
        <v>108</v>
      </c>
      <c r="D34" s="3">
        <v>13</v>
      </c>
      <c r="E34" s="3" t="s">
        <v>825</v>
      </c>
      <c r="F34" s="3" t="s">
        <v>309</v>
      </c>
      <c r="G34" s="3" t="s">
        <v>631</v>
      </c>
      <c r="H34" s="3" t="s">
        <v>754</v>
      </c>
      <c r="I34" s="3" t="s">
        <v>799</v>
      </c>
      <c r="J34" s="3" t="s">
        <v>10</v>
      </c>
      <c r="K34" s="3" t="s">
        <v>835</v>
      </c>
    </row>
    <row r="35" spans="1:12" s="26" customFormat="1" x14ac:dyDescent="0.25">
      <c r="A35" s="23">
        <v>4013</v>
      </c>
      <c r="B35" s="24" t="s">
        <v>858</v>
      </c>
      <c r="C35" s="23" t="s">
        <v>109</v>
      </c>
      <c r="D35" s="23">
        <v>14</v>
      </c>
      <c r="E35" s="23" t="s">
        <v>825</v>
      </c>
      <c r="F35" s="23" t="s">
        <v>309</v>
      </c>
      <c r="G35" s="23" t="s">
        <v>631</v>
      </c>
      <c r="H35" s="23" t="s">
        <v>754</v>
      </c>
      <c r="I35" s="23" t="s">
        <v>799</v>
      </c>
      <c r="J35" s="23" t="s">
        <v>10</v>
      </c>
      <c r="K35" s="23" t="s">
        <v>835</v>
      </c>
      <c r="L35" s="25" t="s">
        <v>275</v>
      </c>
    </row>
    <row r="36" spans="1:12" x14ac:dyDescent="0.25">
      <c r="A36" s="3">
        <v>4014</v>
      </c>
      <c r="B36" s="4" t="s">
        <v>3</v>
      </c>
      <c r="D36" s="3">
        <v>15</v>
      </c>
      <c r="E36" s="3" t="s">
        <v>825</v>
      </c>
      <c r="F36" s="3" t="s">
        <v>309</v>
      </c>
      <c r="G36" s="3" t="s">
        <v>631</v>
      </c>
      <c r="H36" s="3" t="s">
        <v>754</v>
      </c>
      <c r="I36" s="3" t="s">
        <v>799</v>
      </c>
      <c r="J36" s="3" t="s">
        <v>10</v>
      </c>
      <c r="K36" s="3" t="s">
        <v>835</v>
      </c>
    </row>
    <row r="37" spans="1:12" x14ac:dyDescent="0.25">
      <c r="A37" s="3">
        <v>4015</v>
      </c>
      <c r="B37" s="4" t="s">
        <v>3</v>
      </c>
      <c r="C37" s="3" t="s">
        <v>83</v>
      </c>
      <c r="D37" s="3">
        <v>20</v>
      </c>
      <c r="E37" s="3" t="s">
        <v>825</v>
      </c>
      <c r="F37" s="3" t="s">
        <v>309</v>
      </c>
      <c r="G37" s="3" t="s">
        <v>631</v>
      </c>
      <c r="H37" s="3" t="s">
        <v>754</v>
      </c>
      <c r="I37" s="3" t="s">
        <v>799</v>
      </c>
      <c r="J37" s="3" t="s">
        <v>10</v>
      </c>
      <c r="K37" s="3" t="s">
        <v>835</v>
      </c>
    </row>
    <row r="38" spans="1:12" x14ac:dyDescent="0.25">
      <c r="A38" s="3">
        <v>4016</v>
      </c>
      <c r="B38" s="4" t="s">
        <v>3</v>
      </c>
      <c r="C38" s="3" t="s">
        <v>84</v>
      </c>
      <c r="D38" s="3">
        <v>19</v>
      </c>
      <c r="E38" s="3" t="s">
        <v>825</v>
      </c>
      <c r="F38" s="3" t="s">
        <v>309</v>
      </c>
      <c r="G38" s="3" t="s">
        <v>631</v>
      </c>
      <c r="H38" s="3" t="s">
        <v>754</v>
      </c>
      <c r="I38" s="3" t="s">
        <v>799</v>
      </c>
      <c r="J38" s="3" t="s">
        <v>10</v>
      </c>
      <c r="K38" s="3" t="s">
        <v>835</v>
      </c>
    </row>
    <row r="39" spans="1:12" x14ac:dyDescent="0.25">
      <c r="A39" s="3">
        <v>4017</v>
      </c>
      <c r="B39" s="4" t="s">
        <v>3</v>
      </c>
      <c r="C39" s="3" t="s">
        <v>85</v>
      </c>
      <c r="D39" s="8">
        <v>21</v>
      </c>
      <c r="E39" s="3" t="s">
        <v>825</v>
      </c>
      <c r="F39" s="3" t="s">
        <v>309</v>
      </c>
      <c r="G39" s="3" t="s">
        <v>631</v>
      </c>
      <c r="H39" s="3" t="s">
        <v>754</v>
      </c>
      <c r="I39" s="3" t="s">
        <v>799</v>
      </c>
      <c r="J39" s="3" t="s">
        <v>10</v>
      </c>
      <c r="K39" s="3" t="s">
        <v>835</v>
      </c>
    </row>
    <row r="40" spans="1:12" x14ac:dyDescent="0.25">
      <c r="A40" s="3">
        <v>4018</v>
      </c>
      <c r="B40" s="4" t="s">
        <v>3</v>
      </c>
      <c r="C40" s="3" t="s">
        <v>110</v>
      </c>
      <c r="D40" s="3">
        <v>18</v>
      </c>
      <c r="E40" s="3" t="s">
        <v>825</v>
      </c>
      <c r="F40" s="3" t="s">
        <v>309</v>
      </c>
      <c r="G40" s="3" t="s">
        <v>631</v>
      </c>
      <c r="H40" s="3" t="s">
        <v>754</v>
      </c>
      <c r="I40" s="3" t="s">
        <v>799</v>
      </c>
      <c r="J40" s="3" t="s">
        <v>10</v>
      </c>
      <c r="K40" s="3" t="s">
        <v>835</v>
      </c>
    </row>
    <row r="41" spans="1:12" x14ac:dyDescent="0.25">
      <c r="A41" s="3">
        <v>4019</v>
      </c>
      <c r="B41" s="4" t="s">
        <v>3</v>
      </c>
      <c r="C41" s="3" t="s">
        <v>92</v>
      </c>
      <c r="D41" s="3">
        <v>16</v>
      </c>
      <c r="E41" s="3" t="s">
        <v>825</v>
      </c>
      <c r="F41" s="3" t="s">
        <v>309</v>
      </c>
      <c r="G41" s="3" t="s">
        <v>631</v>
      </c>
      <c r="H41" s="3" t="s">
        <v>754</v>
      </c>
      <c r="I41" s="3" t="s">
        <v>799</v>
      </c>
      <c r="J41" s="3" t="s">
        <v>10</v>
      </c>
      <c r="K41" s="3" t="s">
        <v>835</v>
      </c>
    </row>
    <row r="42" spans="1:12" x14ac:dyDescent="0.25">
      <c r="A42" s="3">
        <v>4020</v>
      </c>
      <c r="B42" s="4" t="s">
        <v>3</v>
      </c>
      <c r="C42" s="3" t="s">
        <v>86</v>
      </c>
      <c r="D42" s="8">
        <v>22</v>
      </c>
      <c r="E42" s="3" t="s">
        <v>825</v>
      </c>
      <c r="F42" s="3" t="s">
        <v>309</v>
      </c>
      <c r="G42" s="3" t="s">
        <v>631</v>
      </c>
      <c r="H42" s="3" t="s">
        <v>754</v>
      </c>
      <c r="I42" s="3" t="s">
        <v>799</v>
      </c>
      <c r="J42" s="3" t="s">
        <v>10</v>
      </c>
      <c r="K42" s="3" t="s">
        <v>835</v>
      </c>
    </row>
    <row r="43" spans="1:12" x14ac:dyDescent="0.25">
      <c r="A43" s="3">
        <v>4021</v>
      </c>
      <c r="B43" s="4" t="s">
        <v>3</v>
      </c>
      <c r="C43" s="3" t="s">
        <v>111</v>
      </c>
      <c r="D43" s="3">
        <v>17</v>
      </c>
      <c r="E43" s="3" t="s">
        <v>825</v>
      </c>
      <c r="F43" s="3" t="s">
        <v>309</v>
      </c>
      <c r="G43" s="3" t="s">
        <v>631</v>
      </c>
      <c r="H43" s="3" t="s">
        <v>754</v>
      </c>
      <c r="I43" s="3" t="s">
        <v>799</v>
      </c>
      <c r="J43" s="3" t="s">
        <v>10</v>
      </c>
      <c r="K43" s="3" t="s">
        <v>835</v>
      </c>
    </row>
    <row r="44" spans="1:12" x14ac:dyDescent="0.25">
      <c r="A44" s="3">
        <v>4022</v>
      </c>
      <c r="B44" s="4" t="s">
        <v>3</v>
      </c>
      <c r="C44" s="3" t="s">
        <v>87</v>
      </c>
      <c r="D44" s="3">
        <v>24</v>
      </c>
      <c r="E44" s="3" t="s">
        <v>825</v>
      </c>
      <c r="F44" s="3" t="s">
        <v>309</v>
      </c>
      <c r="G44" s="3" t="s">
        <v>631</v>
      </c>
      <c r="H44" s="3" t="s">
        <v>754</v>
      </c>
      <c r="I44" s="3" t="s">
        <v>799</v>
      </c>
      <c r="J44" s="3" t="s">
        <v>10</v>
      </c>
      <c r="K44" s="3" t="s">
        <v>835</v>
      </c>
    </row>
    <row r="45" spans="1:12" x14ac:dyDescent="0.25">
      <c r="A45" s="3">
        <v>4023</v>
      </c>
      <c r="B45" s="4" t="s">
        <v>3</v>
      </c>
      <c r="C45" s="3" t="s">
        <v>88</v>
      </c>
      <c r="D45" s="3">
        <v>26</v>
      </c>
      <c r="E45" s="3" t="s">
        <v>825</v>
      </c>
      <c r="F45" s="3" t="s">
        <v>309</v>
      </c>
      <c r="G45" s="3" t="s">
        <v>631</v>
      </c>
      <c r="H45" s="3" t="s">
        <v>754</v>
      </c>
      <c r="I45" s="3" t="s">
        <v>799</v>
      </c>
      <c r="J45" s="3" t="s">
        <v>10</v>
      </c>
      <c r="K45" s="3" t="s">
        <v>835</v>
      </c>
    </row>
    <row r="46" spans="1:12" x14ac:dyDescent="0.25">
      <c r="A46" s="3">
        <v>4024</v>
      </c>
      <c r="B46" s="4" t="s">
        <v>3</v>
      </c>
      <c r="C46" s="3" t="s">
        <v>89</v>
      </c>
      <c r="D46" s="3">
        <v>25</v>
      </c>
      <c r="E46" s="3" t="s">
        <v>825</v>
      </c>
      <c r="F46" s="3" t="s">
        <v>309</v>
      </c>
      <c r="G46" s="3" t="s">
        <v>631</v>
      </c>
      <c r="H46" s="3" t="s">
        <v>754</v>
      </c>
      <c r="I46" s="3" t="s">
        <v>799</v>
      </c>
      <c r="J46" s="3" t="s">
        <v>10</v>
      </c>
      <c r="K46" s="3" t="s">
        <v>835</v>
      </c>
    </row>
    <row r="47" spans="1:12" x14ac:dyDescent="0.25">
      <c r="A47" s="3">
        <v>4025</v>
      </c>
      <c r="B47" s="4" t="s">
        <v>3</v>
      </c>
      <c r="C47" s="3" t="s">
        <v>90</v>
      </c>
      <c r="D47" s="3">
        <v>30</v>
      </c>
      <c r="E47" s="3" t="s">
        <v>825</v>
      </c>
      <c r="F47" s="3" t="s">
        <v>309</v>
      </c>
      <c r="G47" s="3" t="s">
        <v>631</v>
      </c>
      <c r="H47" s="3" t="s">
        <v>754</v>
      </c>
      <c r="I47" s="3" t="s">
        <v>799</v>
      </c>
      <c r="J47" s="3" t="s">
        <v>10</v>
      </c>
      <c r="K47" s="3" t="s">
        <v>835</v>
      </c>
    </row>
    <row r="48" spans="1:12" x14ac:dyDescent="0.25">
      <c r="A48" s="3">
        <v>4026</v>
      </c>
      <c r="B48" s="4" t="s">
        <v>3</v>
      </c>
      <c r="C48" s="3" t="s">
        <v>91</v>
      </c>
      <c r="D48" s="3">
        <v>23</v>
      </c>
      <c r="E48" s="3" t="s">
        <v>825</v>
      </c>
      <c r="F48" s="3" t="s">
        <v>309</v>
      </c>
      <c r="G48" s="3" t="s">
        <v>631</v>
      </c>
      <c r="H48" s="3" t="s">
        <v>754</v>
      </c>
      <c r="I48" s="3" t="s">
        <v>799</v>
      </c>
      <c r="J48" s="3" t="s">
        <v>10</v>
      </c>
      <c r="K48" s="3" t="s">
        <v>835</v>
      </c>
    </row>
    <row r="49" spans="1:12" x14ac:dyDescent="0.25">
      <c r="A49" s="3">
        <v>4027</v>
      </c>
      <c r="B49" s="4" t="s">
        <v>3</v>
      </c>
      <c r="C49" s="3" t="s">
        <v>112</v>
      </c>
      <c r="D49" s="3">
        <v>31</v>
      </c>
      <c r="E49" s="3" t="s">
        <v>825</v>
      </c>
      <c r="F49" s="3" t="s">
        <v>309</v>
      </c>
      <c r="G49" s="3" t="s">
        <v>631</v>
      </c>
      <c r="H49" s="3" t="s">
        <v>754</v>
      </c>
      <c r="I49" s="3" t="s">
        <v>799</v>
      </c>
      <c r="J49" s="3" t="s">
        <v>10</v>
      </c>
      <c r="K49" s="3" t="s">
        <v>835</v>
      </c>
    </row>
    <row r="50" spans="1:12" x14ac:dyDescent="0.25">
      <c r="A50" s="3">
        <v>4028</v>
      </c>
      <c r="B50" s="4" t="s">
        <v>3</v>
      </c>
      <c r="C50" s="3" t="s">
        <v>113</v>
      </c>
      <c r="D50" s="3">
        <v>27</v>
      </c>
      <c r="E50" s="3" t="s">
        <v>837</v>
      </c>
      <c r="F50" s="3" t="s">
        <v>309</v>
      </c>
      <c r="G50" s="3" t="s">
        <v>631</v>
      </c>
      <c r="H50" s="3" t="s">
        <v>754</v>
      </c>
      <c r="I50" s="3" t="s">
        <v>799</v>
      </c>
      <c r="J50" s="3" t="s">
        <v>10</v>
      </c>
      <c r="K50" s="3" t="s">
        <v>835</v>
      </c>
    </row>
    <row r="51" spans="1:12" x14ac:dyDescent="0.25">
      <c r="A51" s="3">
        <v>4029</v>
      </c>
      <c r="B51" s="4" t="s">
        <v>3</v>
      </c>
      <c r="C51" s="3" t="s">
        <v>114</v>
      </c>
      <c r="D51" s="3">
        <v>28</v>
      </c>
      <c r="E51" s="3" t="s">
        <v>837</v>
      </c>
      <c r="F51" s="3" t="s">
        <v>309</v>
      </c>
      <c r="G51" s="3" t="s">
        <v>631</v>
      </c>
      <c r="H51" s="3" t="s">
        <v>754</v>
      </c>
      <c r="I51" s="3" t="s">
        <v>799</v>
      </c>
      <c r="J51" s="3" t="s">
        <v>10</v>
      </c>
      <c r="K51" s="3" t="s">
        <v>835</v>
      </c>
    </row>
    <row r="52" spans="1:12" x14ac:dyDescent="0.25">
      <c r="A52" s="3">
        <v>4030</v>
      </c>
      <c r="B52" s="4" t="s">
        <v>3</v>
      </c>
      <c r="C52" s="3" t="s">
        <v>115</v>
      </c>
      <c r="D52" s="3">
        <v>29</v>
      </c>
      <c r="E52" s="3" t="s">
        <v>837</v>
      </c>
      <c r="F52" s="3" t="s">
        <v>309</v>
      </c>
      <c r="G52" s="3" t="s">
        <v>631</v>
      </c>
      <c r="H52" s="3" t="s">
        <v>754</v>
      </c>
      <c r="I52" s="3" t="s">
        <v>799</v>
      </c>
      <c r="J52" s="3" t="s">
        <v>10</v>
      </c>
      <c r="K52" s="3" t="s">
        <v>835</v>
      </c>
    </row>
    <row r="53" spans="1:12" x14ac:dyDescent="0.25">
      <c r="A53" s="3">
        <v>4031</v>
      </c>
      <c r="B53" s="4" t="s">
        <v>3</v>
      </c>
      <c r="C53" s="3" t="s">
        <v>116</v>
      </c>
      <c r="D53" s="3">
        <v>33</v>
      </c>
      <c r="E53" s="3" t="s">
        <v>837</v>
      </c>
      <c r="F53" s="3" t="s">
        <v>309</v>
      </c>
      <c r="G53" s="3" t="s">
        <v>631</v>
      </c>
      <c r="H53" s="3" t="s">
        <v>754</v>
      </c>
      <c r="I53" s="3" t="s">
        <v>799</v>
      </c>
      <c r="J53" s="3" t="s">
        <v>10</v>
      </c>
      <c r="K53" s="3" t="s">
        <v>835</v>
      </c>
    </row>
    <row r="54" spans="1:12" x14ac:dyDescent="0.25">
      <c r="A54" s="3">
        <v>4032</v>
      </c>
      <c r="B54" s="4" t="s">
        <v>3</v>
      </c>
      <c r="C54" s="3" t="s">
        <v>117</v>
      </c>
      <c r="D54" s="3">
        <v>32</v>
      </c>
      <c r="E54" s="3" t="s">
        <v>837</v>
      </c>
      <c r="F54" s="3" t="s">
        <v>309</v>
      </c>
      <c r="G54" s="3" t="s">
        <v>631</v>
      </c>
      <c r="H54" s="3" t="s">
        <v>754</v>
      </c>
      <c r="I54" s="3" t="s">
        <v>799</v>
      </c>
      <c r="J54" s="3" t="s">
        <v>10</v>
      </c>
      <c r="K54" s="3" t="s">
        <v>835</v>
      </c>
    </row>
    <row r="55" spans="1:12" x14ac:dyDescent="0.25">
      <c r="A55" s="3">
        <v>4033</v>
      </c>
      <c r="B55" s="4" t="s">
        <v>3</v>
      </c>
      <c r="C55" s="3" t="s">
        <v>118</v>
      </c>
      <c r="D55" s="3">
        <v>35</v>
      </c>
      <c r="E55" s="3" t="s">
        <v>837</v>
      </c>
      <c r="F55" s="3" t="s">
        <v>309</v>
      </c>
      <c r="G55" s="3" t="s">
        <v>631</v>
      </c>
      <c r="H55" s="3" t="s">
        <v>754</v>
      </c>
      <c r="I55" s="3" t="s">
        <v>799</v>
      </c>
      <c r="J55" s="3" t="s">
        <v>10</v>
      </c>
      <c r="K55" s="3" t="s">
        <v>835</v>
      </c>
    </row>
    <row r="56" spans="1:12" x14ac:dyDescent="0.25">
      <c r="A56" s="3">
        <v>4034</v>
      </c>
      <c r="B56" s="4" t="s">
        <v>3</v>
      </c>
      <c r="D56" s="3">
        <v>34</v>
      </c>
      <c r="F56" s="3" t="s">
        <v>309</v>
      </c>
      <c r="G56" s="3" t="s">
        <v>631</v>
      </c>
      <c r="H56" s="3" t="s">
        <v>754</v>
      </c>
      <c r="I56" s="3" t="s">
        <v>799</v>
      </c>
      <c r="J56" s="3" t="s">
        <v>10</v>
      </c>
      <c r="K56" s="3" t="s">
        <v>835</v>
      </c>
      <c r="L56" s="12" t="s">
        <v>119</v>
      </c>
    </row>
    <row r="57" spans="1:12" x14ac:dyDescent="0.25">
      <c r="A57" s="3">
        <v>4035</v>
      </c>
      <c r="B57" s="4" t="s">
        <v>3</v>
      </c>
      <c r="D57" s="3">
        <v>36</v>
      </c>
      <c r="F57" s="3" t="s">
        <v>309</v>
      </c>
      <c r="G57" s="3" t="s">
        <v>631</v>
      </c>
      <c r="H57" s="3" t="s">
        <v>754</v>
      </c>
      <c r="I57" s="3" t="s">
        <v>799</v>
      </c>
      <c r="J57" s="3" t="s">
        <v>10</v>
      </c>
      <c r="K57" s="3" t="s">
        <v>835</v>
      </c>
      <c r="L57" s="12" t="s">
        <v>119</v>
      </c>
    </row>
    <row r="58" spans="1:12" x14ac:dyDescent="0.25">
      <c r="A58" s="3">
        <v>4036</v>
      </c>
      <c r="B58" s="4" t="s">
        <v>3</v>
      </c>
      <c r="D58" s="3">
        <v>37</v>
      </c>
      <c r="F58" s="3" t="s">
        <v>309</v>
      </c>
      <c r="G58" s="3" t="s">
        <v>631</v>
      </c>
      <c r="H58" s="3" t="s">
        <v>754</v>
      </c>
      <c r="I58" s="3" t="s">
        <v>799</v>
      </c>
      <c r="J58" s="3" t="s">
        <v>10</v>
      </c>
      <c r="K58" s="3" t="s">
        <v>835</v>
      </c>
      <c r="L58" s="12" t="s">
        <v>119</v>
      </c>
    </row>
    <row r="59" spans="1:12" x14ac:dyDescent="0.25">
      <c r="A59" s="3">
        <v>4037</v>
      </c>
      <c r="B59" s="4" t="s">
        <v>3</v>
      </c>
      <c r="D59" s="3">
        <v>39</v>
      </c>
      <c r="F59" s="3" t="s">
        <v>309</v>
      </c>
      <c r="G59" s="3" t="s">
        <v>631</v>
      </c>
      <c r="H59" s="3" t="s">
        <v>754</v>
      </c>
      <c r="I59" s="3" t="s">
        <v>799</v>
      </c>
      <c r="J59" s="3" t="s">
        <v>10</v>
      </c>
      <c r="K59" s="3" t="s">
        <v>835</v>
      </c>
      <c r="L59" s="12" t="s">
        <v>119</v>
      </c>
    </row>
    <row r="60" spans="1:12" x14ac:dyDescent="0.25">
      <c r="A60" s="3">
        <v>4038</v>
      </c>
      <c r="B60" s="4" t="s">
        <v>3</v>
      </c>
      <c r="D60" s="3">
        <v>38</v>
      </c>
      <c r="F60" s="3" t="s">
        <v>309</v>
      </c>
      <c r="G60" s="3" t="s">
        <v>631</v>
      </c>
      <c r="H60" s="3" t="s">
        <v>754</v>
      </c>
      <c r="I60" s="3" t="s">
        <v>799</v>
      </c>
      <c r="J60" s="3" t="s">
        <v>10</v>
      </c>
      <c r="K60" s="3" t="s">
        <v>835</v>
      </c>
      <c r="L60" s="12" t="s">
        <v>119</v>
      </c>
    </row>
    <row r="61" spans="1:12" x14ac:dyDescent="0.25">
      <c r="A61" s="3">
        <v>4039</v>
      </c>
      <c r="B61" s="4" t="s">
        <v>3</v>
      </c>
      <c r="D61" s="3">
        <v>40</v>
      </c>
      <c r="F61" s="3" t="s">
        <v>309</v>
      </c>
      <c r="G61" s="3" t="s">
        <v>631</v>
      </c>
      <c r="H61" s="3" t="s">
        <v>754</v>
      </c>
      <c r="I61" s="3" t="s">
        <v>799</v>
      </c>
      <c r="J61" s="3" t="s">
        <v>10</v>
      </c>
      <c r="K61" s="3" t="s">
        <v>835</v>
      </c>
      <c r="L61" s="12" t="s">
        <v>119</v>
      </c>
    </row>
    <row r="62" spans="1:12" x14ac:dyDescent="0.25">
      <c r="A62" s="3">
        <v>4040</v>
      </c>
      <c r="B62" s="4" t="s">
        <v>4</v>
      </c>
      <c r="C62" s="3" t="s">
        <v>120</v>
      </c>
      <c r="D62" s="3" t="s">
        <v>297</v>
      </c>
      <c r="E62" s="3" t="s">
        <v>839</v>
      </c>
      <c r="F62" s="3" t="s">
        <v>538</v>
      </c>
      <c r="H62" s="3" t="s">
        <v>762</v>
      </c>
      <c r="I62" s="3" t="str">
        <f>'Spares Needed'!M34</f>
        <v>SA-344-112-03/SA-344-112-04</v>
      </c>
      <c r="J62" s="3" t="s">
        <v>10</v>
      </c>
      <c r="K62" s="3" t="s">
        <v>838</v>
      </c>
    </row>
    <row r="63" spans="1:12" x14ac:dyDescent="0.25">
      <c r="A63" s="3">
        <v>4041</v>
      </c>
      <c r="B63" s="4" t="s">
        <v>4</v>
      </c>
      <c r="C63" s="3" t="s">
        <v>121</v>
      </c>
      <c r="D63" s="3" t="s">
        <v>300</v>
      </c>
      <c r="E63" s="3" t="s">
        <v>839</v>
      </c>
      <c r="F63" s="3" t="s">
        <v>538</v>
      </c>
      <c r="H63" s="3" t="s">
        <v>762</v>
      </c>
      <c r="I63" s="3" t="s">
        <v>764</v>
      </c>
      <c r="J63" s="3" t="s">
        <v>10</v>
      </c>
      <c r="K63" s="3" t="s">
        <v>838</v>
      </c>
    </row>
    <row r="64" spans="1:12" x14ac:dyDescent="0.25">
      <c r="A64" s="3">
        <v>4042</v>
      </c>
      <c r="B64" s="4" t="s">
        <v>4</v>
      </c>
      <c r="C64" s="3" t="s">
        <v>122</v>
      </c>
      <c r="D64" s="3" t="s">
        <v>301</v>
      </c>
      <c r="E64" s="3" t="s">
        <v>839</v>
      </c>
      <c r="F64" s="3" t="s">
        <v>538</v>
      </c>
      <c r="H64" s="3" t="s">
        <v>762</v>
      </c>
      <c r="I64" s="3" t="s">
        <v>764</v>
      </c>
      <c r="J64" s="3" t="s">
        <v>10</v>
      </c>
      <c r="K64" s="3" t="s">
        <v>838</v>
      </c>
    </row>
    <row r="65" spans="1:11" x14ac:dyDescent="0.25">
      <c r="A65" s="3">
        <v>4043</v>
      </c>
      <c r="B65" s="4" t="s">
        <v>4</v>
      </c>
      <c r="C65" s="3" t="s">
        <v>123</v>
      </c>
      <c r="D65" s="3" t="s">
        <v>302</v>
      </c>
      <c r="E65" s="3" t="s">
        <v>839</v>
      </c>
      <c r="F65" s="3" t="s">
        <v>538</v>
      </c>
      <c r="H65" s="3" t="s">
        <v>762</v>
      </c>
      <c r="I65" s="3" t="s">
        <v>764</v>
      </c>
      <c r="J65" s="3" t="s">
        <v>10</v>
      </c>
      <c r="K65" s="3" t="s">
        <v>838</v>
      </c>
    </row>
    <row r="66" spans="1:11" x14ac:dyDescent="0.25">
      <c r="A66" s="3">
        <v>4044</v>
      </c>
      <c r="B66" s="4" t="s">
        <v>4</v>
      </c>
      <c r="C66" s="3" t="s">
        <v>124</v>
      </c>
      <c r="D66" s="3" t="s">
        <v>303</v>
      </c>
      <c r="E66" s="3" t="s">
        <v>840</v>
      </c>
      <c r="F66" s="3" t="s">
        <v>538</v>
      </c>
      <c r="H66" s="3" t="s">
        <v>762</v>
      </c>
      <c r="I66" s="3" t="s">
        <v>764</v>
      </c>
      <c r="J66" s="3" t="s">
        <v>10</v>
      </c>
      <c r="K66" s="3" t="s">
        <v>838</v>
      </c>
    </row>
    <row r="67" spans="1:11" x14ac:dyDescent="0.25">
      <c r="A67" s="3">
        <v>4045</v>
      </c>
      <c r="B67" s="4" t="s">
        <v>4</v>
      </c>
      <c r="C67" s="3" t="s">
        <v>125</v>
      </c>
      <c r="D67" s="3" t="s">
        <v>304</v>
      </c>
      <c r="E67" s="3" t="s">
        <v>840</v>
      </c>
      <c r="F67" s="3" t="s">
        <v>538</v>
      </c>
      <c r="H67" s="3" t="s">
        <v>762</v>
      </c>
      <c r="I67" s="3" t="s">
        <v>764</v>
      </c>
      <c r="J67" s="3" t="s">
        <v>10</v>
      </c>
      <c r="K67" s="3" t="s">
        <v>838</v>
      </c>
    </row>
    <row r="68" spans="1:11" x14ac:dyDescent="0.25">
      <c r="A68" s="3">
        <v>4046</v>
      </c>
      <c r="B68" s="4" t="s">
        <v>4</v>
      </c>
      <c r="C68" s="3" t="s">
        <v>126</v>
      </c>
      <c r="D68" s="3" t="s">
        <v>305</v>
      </c>
      <c r="E68" s="3" t="s">
        <v>839</v>
      </c>
      <c r="F68" s="3" t="s">
        <v>538</v>
      </c>
      <c r="H68" s="3" t="s">
        <v>762</v>
      </c>
      <c r="I68" s="3" t="s">
        <v>764</v>
      </c>
      <c r="J68" s="3" t="s">
        <v>10</v>
      </c>
      <c r="K68" s="3" t="s">
        <v>838</v>
      </c>
    </row>
    <row r="69" spans="1:11" x14ac:dyDescent="0.25">
      <c r="A69" s="3">
        <v>4047</v>
      </c>
      <c r="B69" s="4" t="s">
        <v>4</v>
      </c>
      <c r="C69" s="3" t="s">
        <v>127</v>
      </c>
      <c r="D69" s="3" t="s">
        <v>306</v>
      </c>
      <c r="E69" s="3" t="s">
        <v>839</v>
      </c>
      <c r="F69" s="3" t="s">
        <v>538</v>
      </c>
      <c r="H69" s="3" t="s">
        <v>762</v>
      </c>
      <c r="I69" s="3" t="s">
        <v>764</v>
      </c>
      <c r="J69" s="3" t="s">
        <v>10</v>
      </c>
      <c r="K69" s="3" t="s">
        <v>838</v>
      </c>
    </row>
    <row r="70" spans="1:11" x14ac:dyDescent="0.25">
      <c r="A70" s="3">
        <v>4048</v>
      </c>
      <c r="B70" s="4" t="s">
        <v>4</v>
      </c>
      <c r="C70" s="3" t="s">
        <v>128</v>
      </c>
      <c r="D70" s="3" t="s">
        <v>299</v>
      </c>
      <c r="E70" s="3" t="s">
        <v>841</v>
      </c>
      <c r="F70" s="3" t="s">
        <v>538</v>
      </c>
      <c r="H70" s="3" t="s">
        <v>762</v>
      </c>
      <c r="I70" s="3" t="s">
        <v>764</v>
      </c>
      <c r="J70" s="3" t="s">
        <v>10</v>
      </c>
      <c r="K70" s="3" t="s">
        <v>838</v>
      </c>
    </row>
    <row r="71" spans="1:11" x14ac:dyDescent="0.25">
      <c r="A71" s="3">
        <v>4049</v>
      </c>
      <c r="B71" s="4" t="s">
        <v>4</v>
      </c>
      <c r="C71" s="3" t="s">
        <v>129</v>
      </c>
      <c r="D71" s="3" t="s">
        <v>297</v>
      </c>
      <c r="E71" s="3" t="s">
        <v>840</v>
      </c>
      <c r="F71" s="3" t="s">
        <v>538</v>
      </c>
      <c r="H71" s="3" t="s">
        <v>762</v>
      </c>
      <c r="I71" s="3" t="s">
        <v>764</v>
      </c>
      <c r="J71" s="3" t="s">
        <v>10</v>
      </c>
      <c r="K71" s="3" t="s">
        <v>838</v>
      </c>
    </row>
    <row r="72" spans="1:11" x14ac:dyDescent="0.25">
      <c r="A72" s="3">
        <v>4050</v>
      </c>
      <c r="B72" s="4" t="s">
        <v>132</v>
      </c>
      <c r="C72" s="3" t="s">
        <v>5</v>
      </c>
      <c r="E72" s="3" t="s">
        <v>843</v>
      </c>
      <c r="F72" s="3" t="s">
        <v>311</v>
      </c>
      <c r="J72" s="3" t="s">
        <v>846</v>
      </c>
      <c r="K72" s="3" t="s">
        <v>842</v>
      </c>
    </row>
    <row r="73" spans="1:11" x14ac:dyDescent="0.25">
      <c r="A73" s="3">
        <v>4051</v>
      </c>
      <c r="B73" s="4" t="s">
        <v>132</v>
      </c>
      <c r="C73" s="3" t="s">
        <v>6</v>
      </c>
      <c r="E73" s="3" t="s">
        <v>843</v>
      </c>
      <c r="F73" s="3" t="s">
        <v>311</v>
      </c>
      <c r="J73" s="3" t="s">
        <v>846</v>
      </c>
      <c r="K73" s="3" t="s">
        <v>842</v>
      </c>
    </row>
    <row r="74" spans="1:11" x14ac:dyDescent="0.25">
      <c r="A74" s="3">
        <v>4052</v>
      </c>
      <c r="B74" s="4" t="s">
        <v>4</v>
      </c>
      <c r="C74" s="3" t="s">
        <v>130</v>
      </c>
      <c r="D74" s="3" t="s">
        <v>298</v>
      </c>
      <c r="E74" s="3" t="s">
        <v>844</v>
      </c>
      <c r="F74" s="3" t="s">
        <v>538</v>
      </c>
      <c r="H74" s="3" t="s">
        <v>762</v>
      </c>
      <c r="I74" s="3" t="s">
        <v>764</v>
      </c>
      <c r="J74" s="3" t="s">
        <v>10</v>
      </c>
      <c r="K74" s="3" t="s">
        <v>838</v>
      </c>
    </row>
    <row r="75" spans="1:11" x14ac:dyDescent="0.25">
      <c r="A75" s="3">
        <v>4053</v>
      </c>
      <c r="B75" s="4" t="s">
        <v>4</v>
      </c>
      <c r="C75" s="3" t="s">
        <v>131</v>
      </c>
      <c r="D75" s="3" t="s">
        <v>307</v>
      </c>
      <c r="E75" s="3" t="s">
        <v>845</v>
      </c>
      <c r="F75" s="3" t="s">
        <v>538</v>
      </c>
      <c r="H75" s="3" t="s">
        <v>762</v>
      </c>
      <c r="I75" s="3" t="s">
        <v>764</v>
      </c>
      <c r="J75" s="3" t="s">
        <v>10</v>
      </c>
      <c r="K75" s="3" t="s">
        <v>838</v>
      </c>
    </row>
    <row r="76" spans="1:11" x14ac:dyDescent="0.25">
      <c r="A76" s="3">
        <v>4054</v>
      </c>
      <c r="B76" s="4" t="s">
        <v>7</v>
      </c>
      <c r="C76" s="3" t="s">
        <v>133</v>
      </c>
      <c r="D76" s="3">
        <v>15</v>
      </c>
      <c r="E76" s="3" t="s">
        <v>847</v>
      </c>
      <c r="F76" s="3" t="s">
        <v>309</v>
      </c>
      <c r="H76" s="3" t="s">
        <v>755</v>
      </c>
      <c r="I76" s="3" t="s">
        <v>800</v>
      </c>
      <c r="J76" s="3" t="s">
        <v>795</v>
      </c>
      <c r="K76" s="3" t="s">
        <v>848</v>
      </c>
    </row>
    <row r="77" spans="1:11" x14ac:dyDescent="0.25">
      <c r="A77" s="3">
        <v>4055</v>
      </c>
      <c r="B77" s="4" t="s">
        <v>7</v>
      </c>
      <c r="C77" s="3" t="s">
        <v>134</v>
      </c>
      <c r="D77" s="3">
        <v>17</v>
      </c>
      <c r="E77" s="3" t="s">
        <v>847</v>
      </c>
      <c r="F77" s="3" t="s">
        <v>309</v>
      </c>
      <c r="H77" s="3" t="s">
        <v>755</v>
      </c>
      <c r="I77" s="3" t="s">
        <v>800</v>
      </c>
      <c r="J77" s="3" t="s">
        <v>795</v>
      </c>
      <c r="K77" s="3" t="s">
        <v>848</v>
      </c>
    </row>
    <row r="78" spans="1:11" x14ac:dyDescent="0.25">
      <c r="A78" s="3">
        <v>4056</v>
      </c>
      <c r="B78" s="4" t="s">
        <v>7</v>
      </c>
      <c r="C78" s="3" t="s">
        <v>135</v>
      </c>
      <c r="D78" s="3">
        <v>16</v>
      </c>
      <c r="E78" s="3" t="s">
        <v>847</v>
      </c>
      <c r="F78" s="3" t="s">
        <v>309</v>
      </c>
      <c r="H78" s="3" t="s">
        <v>755</v>
      </c>
      <c r="I78" s="3" t="s">
        <v>800</v>
      </c>
      <c r="J78" s="3" t="s">
        <v>795</v>
      </c>
      <c r="K78" s="3" t="s">
        <v>848</v>
      </c>
    </row>
    <row r="79" spans="1:11" x14ac:dyDescent="0.25">
      <c r="A79" s="3">
        <v>4057</v>
      </c>
      <c r="B79" s="4" t="s">
        <v>7</v>
      </c>
      <c r="C79" s="3" t="s">
        <v>136</v>
      </c>
      <c r="D79" s="3">
        <v>18</v>
      </c>
      <c r="E79" s="3" t="s">
        <v>847</v>
      </c>
      <c r="F79" s="3" t="s">
        <v>309</v>
      </c>
      <c r="H79" s="3" t="s">
        <v>755</v>
      </c>
      <c r="I79" s="3" t="s">
        <v>800</v>
      </c>
      <c r="J79" s="3" t="s">
        <v>795</v>
      </c>
      <c r="K79" s="3" t="s">
        <v>848</v>
      </c>
    </row>
    <row r="80" spans="1:11" x14ac:dyDescent="0.25">
      <c r="A80" s="3">
        <v>4058</v>
      </c>
      <c r="B80" s="4" t="s">
        <v>7</v>
      </c>
      <c r="C80" s="3" t="s">
        <v>137</v>
      </c>
      <c r="D80" s="3">
        <v>19</v>
      </c>
      <c r="E80" s="3" t="s">
        <v>847</v>
      </c>
      <c r="F80" s="3" t="s">
        <v>309</v>
      </c>
      <c r="H80" s="3" t="s">
        <v>755</v>
      </c>
      <c r="I80" s="3" t="s">
        <v>800</v>
      </c>
      <c r="J80" s="3" t="s">
        <v>795</v>
      </c>
      <c r="K80" s="3" t="s">
        <v>848</v>
      </c>
    </row>
    <row r="81" spans="1:11" x14ac:dyDescent="0.25">
      <c r="A81" s="3">
        <v>4059</v>
      </c>
      <c r="B81" s="4" t="s">
        <v>7</v>
      </c>
      <c r="C81" s="3" t="s">
        <v>138</v>
      </c>
      <c r="D81" s="3">
        <v>21</v>
      </c>
      <c r="E81" s="3" t="s">
        <v>849</v>
      </c>
      <c r="F81" s="3" t="s">
        <v>309</v>
      </c>
      <c r="H81" s="3" t="s">
        <v>755</v>
      </c>
      <c r="I81" s="3" t="s">
        <v>800</v>
      </c>
      <c r="J81" s="3" t="s">
        <v>795</v>
      </c>
      <c r="K81" s="3" t="s">
        <v>848</v>
      </c>
    </row>
    <row r="82" spans="1:11" x14ac:dyDescent="0.25">
      <c r="A82" s="3">
        <v>4060</v>
      </c>
      <c r="B82" s="4" t="s">
        <v>7</v>
      </c>
      <c r="C82" s="3" t="s">
        <v>139</v>
      </c>
      <c r="D82" s="3">
        <v>20</v>
      </c>
      <c r="E82" s="3" t="s">
        <v>849</v>
      </c>
      <c r="F82" s="3" t="s">
        <v>309</v>
      </c>
      <c r="H82" s="3" t="s">
        <v>755</v>
      </c>
      <c r="I82" s="3" t="s">
        <v>800</v>
      </c>
      <c r="J82" s="3" t="s">
        <v>795</v>
      </c>
      <c r="K82" s="3" t="s">
        <v>848</v>
      </c>
    </row>
    <row r="83" spans="1:11" x14ac:dyDescent="0.25">
      <c r="A83" s="3">
        <v>4061</v>
      </c>
      <c r="B83" s="4" t="s">
        <v>7</v>
      </c>
      <c r="C83" s="3" t="s">
        <v>140</v>
      </c>
      <c r="D83" s="3">
        <v>22</v>
      </c>
      <c r="E83" s="3" t="s">
        <v>847</v>
      </c>
      <c r="F83" s="3" t="s">
        <v>309</v>
      </c>
      <c r="H83" s="3" t="s">
        <v>755</v>
      </c>
      <c r="I83" s="3" t="s">
        <v>800</v>
      </c>
      <c r="J83" s="3" t="s">
        <v>795</v>
      </c>
      <c r="K83" s="3" t="s">
        <v>848</v>
      </c>
    </row>
    <row r="84" spans="1:11" x14ac:dyDescent="0.25">
      <c r="A84" s="3">
        <v>4062</v>
      </c>
      <c r="B84" s="4" t="s">
        <v>7</v>
      </c>
      <c r="C84" s="3" t="s">
        <v>141</v>
      </c>
      <c r="D84" s="3">
        <v>23</v>
      </c>
      <c r="E84" s="3" t="s">
        <v>847</v>
      </c>
      <c r="F84" s="3" t="s">
        <v>309</v>
      </c>
      <c r="H84" s="3" t="s">
        <v>755</v>
      </c>
      <c r="I84" s="3" t="s">
        <v>800</v>
      </c>
      <c r="J84" s="3" t="s">
        <v>795</v>
      </c>
      <c r="K84" s="3" t="s">
        <v>848</v>
      </c>
    </row>
    <row r="85" spans="1:11" x14ac:dyDescent="0.25">
      <c r="A85" s="3">
        <v>4063</v>
      </c>
      <c r="B85" s="4" t="s">
        <v>7</v>
      </c>
      <c r="C85" s="3" t="s">
        <v>608</v>
      </c>
      <c r="D85" s="3">
        <v>24</v>
      </c>
      <c r="E85" s="3" t="s">
        <v>847</v>
      </c>
      <c r="F85" s="3" t="s">
        <v>309</v>
      </c>
      <c r="H85" s="3" t="s">
        <v>755</v>
      </c>
      <c r="I85" s="3" t="s">
        <v>800</v>
      </c>
      <c r="J85" s="3" t="s">
        <v>795</v>
      </c>
      <c r="K85" s="3" t="s">
        <v>609</v>
      </c>
    </row>
    <row r="86" spans="1:11" x14ac:dyDescent="0.25">
      <c r="A86" s="3">
        <v>4064</v>
      </c>
      <c r="B86" s="4" t="s">
        <v>8</v>
      </c>
      <c r="C86" s="3" t="s">
        <v>179</v>
      </c>
      <c r="D86" s="3">
        <v>31</v>
      </c>
      <c r="E86" s="3" t="s">
        <v>830</v>
      </c>
      <c r="F86" s="3" t="s">
        <v>309</v>
      </c>
      <c r="H86" s="3" t="s">
        <v>662</v>
      </c>
      <c r="I86" s="3" t="s">
        <v>797</v>
      </c>
      <c r="J86" s="3" t="s">
        <v>10</v>
      </c>
      <c r="K86" s="3" t="s">
        <v>827</v>
      </c>
    </row>
    <row r="87" spans="1:11" x14ac:dyDescent="0.25">
      <c r="A87" s="3">
        <v>4065</v>
      </c>
      <c r="B87" s="4" t="s">
        <v>8</v>
      </c>
      <c r="C87" s="3" t="s">
        <v>180</v>
      </c>
      <c r="D87" s="3">
        <v>29</v>
      </c>
      <c r="E87" s="3" t="s">
        <v>830</v>
      </c>
      <c r="F87" s="3" t="s">
        <v>309</v>
      </c>
      <c r="H87" s="3" t="s">
        <v>662</v>
      </c>
      <c r="I87" s="3" t="s">
        <v>797</v>
      </c>
      <c r="J87" s="3" t="s">
        <v>10</v>
      </c>
      <c r="K87" s="3" t="s">
        <v>827</v>
      </c>
    </row>
    <row r="88" spans="1:11" x14ac:dyDescent="0.25">
      <c r="A88" s="3">
        <v>4066</v>
      </c>
      <c r="B88" s="4" t="s">
        <v>8</v>
      </c>
      <c r="C88" s="3" t="s">
        <v>181</v>
      </c>
      <c r="D88" s="3">
        <v>30</v>
      </c>
      <c r="E88" s="3" t="s">
        <v>830</v>
      </c>
      <c r="F88" s="3" t="s">
        <v>309</v>
      </c>
      <c r="H88" s="3" t="s">
        <v>662</v>
      </c>
      <c r="I88" s="3" t="s">
        <v>797</v>
      </c>
      <c r="J88" s="3" t="s">
        <v>10</v>
      </c>
      <c r="K88" s="3" t="s">
        <v>827</v>
      </c>
    </row>
    <row r="89" spans="1:11" x14ac:dyDescent="0.25">
      <c r="A89" s="3">
        <v>4067</v>
      </c>
      <c r="B89" s="4" t="s">
        <v>9</v>
      </c>
      <c r="C89" s="3" t="s">
        <v>142</v>
      </c>
      <c r="D89" s="3">
        <v>3</v>
      </c>
      <c r="E89" s="3" t="s">
        <v>832</v>
      </c>
      <c r="H89" s="3" t="s">
        <v>757</v>
      </c>
      <c r="I89" s="3" t="s">
        <v>758</v>
      </c>
      <c r="J89" s="3" t="s">
        <v>796</v>
      </c>
      <c r="K89" s="3" t="s">
        <v>831</v>
      </c>
    </row>
    <row r="90" spans="1:11" x14ac:dyDescent="0.25">
      <c r="A90" s="3">
        <v>4068</v>
      </c>
      <c r="B90" s="4" t="s">
        <v>9</v>
      </c>
      <c r="C90" s="3" t="s">
        <v>143</v>
      </c>
      <c r="D90" s="3">
        <v>2</v>
      </c>
      <c r="E90" s="3" t="s">
        <v>832</v>
      </c>
      <c r="H90" s="3" t="s">
        <v>757</v>
      </c>
      <c r="I90" s="3" t="s">
        <v>758</v>
      </c>
      <c r="J90" s="3" t="s">
        <v>796</v>
      </c>
      <c r="K90" s="3" t="s">
        <v>831</v>
      </c>
    </row>
    <row r="91" spans="1:11" x14ac:dyDescent="0.25">
      <c r="A91" s="3">
        <v>4069</v>
      </c>
      <c r="B91" s="4" t="s">
        <v>9</v>
      </c>
      <c r="C91" s="3" t="s">
        <v>144</v>
      </c>
      <c r="D91" s="3">
        <v>4</v>
      </c>
      <c r="E91" s="3" t="s">
        <v>832</v>
      </c>
      <c r="H91" s="3" t="s">
        <v>757</v>
      </c>
      <c r="I91" s="3" t="s">
        <v>758</v>
      </c>
      <c r="J91" s="3" t="s">
        <v>796</v>
      </c>
      <c r="K91" s="3" t="s">
        <v>831</v>
      </c>
    </row>
    <row r="92" spans="1:11" x14ac:dyDescent="0.25">
      <c r="A92" s="3">
        <v>4070</v>
      </c>
      <c r="B92" s="4" t="s">
        <v>8</v>
      </c>
      <c r="D92" s="3">
        <v>1</v>
      </c>
      <c r="E92" s="3" t="s">
        <v>830</v>
      </c>
      <c r="H92" s="3" t="s">
        <v>662</v>
      </c>
      <c r="I92" s="3" t="s">
        <v>797</v>
      </c>
      <c r="J92" s="3" t="s">
        <v>10</v>
      </c>
      <c r="K92" s="3" t="s">
        <v>829</v>
      </c>
    </row>
    <row r="93" spans="1:11" x14ac:dyDescent="0.25">
      <c r="A93" s="3">
        <v>4071</v>
      </c>
      <c r="B93" s="4" t="s">
        <v>8</v>
      </c>
      <c r="C93" s="3" t="s">
        <v>272</v>
      </c>
      <c r="D93" s="3">
        <v>8</v>
      </c>
      <c r="E93" s="3" t="s">
        <v>828</v>
      </c>
      <c r="F93" s="3" t="s">
        <v>309</v>
      </c>
      <c r="G93" s="3" t="s">
        <v>732</v>
      </c>
      <c r="H93" s="3" t="s">
        <v>662</v>
      </c>
      <c r="I93" s="3" t="s">
        <v>797</v>
      </c>
      <c r="J93" s="3" t="s">
        <v>10</v>
      </c>
      <c r="K93" s="3" t="s">
        <v>827</v>
      </c>
    </row>
    <row r="94" spans="1:11" x14ac:dyDescent="0.25">
      <c r="A94" s="3">
        <v>4072</v>
      </c>
      <c r="B94" s="4" t="s">
        <v>8</v>
      </c>
      <c r="C94" s="3" t="s">
        <v>182</v>
      </c>
      <c r="D94" s="3">
        <v>7</v>
      </c>
      <c r="E94" s="3" t="s">
        <v>828</v>
      </c>
      <c r="F94" s="3" t="s">
        <v>309</v>
      </c>
      <c r="G94" s="3" t="s">
        <v>732</v>
      </c>
      <c r="H94" s="3" t="s">
        <v>662</v>
      </c>
      <c r="I94" s="3" t="s">
        <v>797</v>
      </c>
      <c r="J94" s="3" t="s">
        <v>10</v>
      </c>
      <c r="K94" s="3" t="s">
        <v>827</v>
      </c>
    </row>
    <row r="95" spans="1:11" x14ac:dyDescent="0.25">
      <c r="A95" s="3">
        <v>4073</v>
      </c>
      <c r="B95" s="4" t="s">
        <v>8</v>
      </c>
      <c r="C95" s="3" t="s">
        <v>271</v>
      </c>
      <c r="D95" s="3">
        <v>6</v>
      </c>
      <c r="E95" s="3" t="s">
        <v>828</v>
      </c>
      <c r="F95" s="3" t="s">
        <v>309</v>
      </c>
      <c r="G95" s="3" t="s">
        <v>732</v>
      </c>
      <c r="H95" s="3" t="s">
        <v>662</v>
      </c>
      <c r="I95" s="3" t="s">
        <v>797</v>
      </c>
      <c r="J95" s="3" t="s">
        <v>10</v>
      </c>
      <c r="K95" s="3" t="s">
        <v>827</v>
      </c>
    </row>
    <row r="96" spans="1:11" x14ac:dyDescent="0.25">
      <c r="A96" s="3">
        <v>4074</v>
      </c>
      <c r="B96" s="4" t="s">
        <v>8</v>
      </c>
      <c r="C96" s="3" t="s">
        <v>183</v>
      </c>
      <c r="D96" s="3">
        <v>9</v>
      </c>
      <c r="E96" s="3" t="s">
        <v>828</v>
      </c>
      <c r="F96" s="3" t="s">
        <v>309</v>
      </c>
      <c r="G96" s="3" t="s">
        <v>732</v>
      </c>
      <c r="H96" s="3" t="s">
        <v>662</v>
      </c>
      <c r="I96" s="3" t="s">
        <v>797</v>
      </c>
      <c r="J96" s="3" t="s">
        <v>10</v>
      </c>
      <c r="K96" s="3" t="s">
        <v>827</v>
      </c>
    </row>
    <row r="97" spans="1:11" x14ac:dyDescent="0.25">
      <c r="A97" s="3">
        <v>4075</v>
      </c>
      <c r="B97" s="4" t="s">
        <v>8</v>
      </c>
      <c r="C97" s="3" t="s">
        <v>184</v>
      </c>
      <c r="D97" s="3">
        <v>5</v>
      </c>
      <c r="E97" s="3" t="s">
        <v>828</v>
      </c>
      <c r="F97" s="3" t="s">
        <v>309</v>
      </c>
      <c r="G97" s="3" t="s">
        <v>732</v>
      </c>
      <c r="H97" s="3" t="s">
        <v>662</v>
      </c>
      <c r="I97" s="3" t="s">
        <v>797</v>
      </c>
      <c r="J97" s="3" t="s">
        <v>10</v>
      </c>
      <c r="K97" s="3" t="s">
        <v>827</v>
      </c>
    </row>
    <row r="98" spans="1:11" x14ac:dyDescent="0.25">
      <c r="A98" s="3">
        <v>4076</v>
      </c>
      <c r="B98" s="4" t="s">
        <v>8</v>
      </c>
      <c r="C98" s="3" t="s">
        <v>250</v>
      </c>
      <c r="D98" s="3">
        <v>4</v>
      </c>
      <c r="E98" s="3" t="s">
        <v>828</v>
      </c>
      <c r="F98" s="3" t="s">
        <v>309</v>
      </c>
      <c r="G98" s="3" t="s">
        <v>732</v>
      </c>
      <c r="H98" s="3" t="s">
        <v>662</v>
      </c>
      <c r="I98" s="3" t="s">
        <v>797</v>
      </c>
      <c r="J98" s="3" t="s">
        <v>10</v>
      </c>
      <c r="K98" s="3" t="s">
        <v>827</v>
      </c>
    </row>
    <row r="99" spans="1:11" x14ac:dyDescent="0.25">
      <c r="A99" s="3">
        <v>4077</v>
      </c>
      <c r="B99" s="4" t="s">
        <v>8</v>
      </c>
      <c r="C99" s="3" t="s">
        <v>251</v>
      </c>
      <c r="D99" s="3">
        <v>2</v>
      </c>
      <c r="E99" s="3" t="s">
        <v>828</v>
      </c>
      <c r="F99" s="3" t="s">
        <v>309</v>
      </c>
      <c r="G99" s="3" t="s">
        <v>732</v>
      </c>
      <c r="H99" s="3" t="s">
        <v>662</v>
      </c>
      <c r="I99" s="3" t="s">
        <v>797</v>
      </c>
      <c r="J99" s="3" t="s">
        <v>10</v>
      </c>
      <c r="K99" s="3" t="s">
        <v>827</v>
      </c>
    </row>
    <row r="100" spans="1:11" x14ac:dyDescent="0.25">
      <c r="A100" s="3">
        <v>4078</v>
      </c>
      <c r="B100" s="4" t="s">
        <v>8</v>
      </c>
      <c r="C100" s="3" t="s">
        <v>252</v>
      </c>
      <c r="D100" s="3">
        <v>3</v>
      </c>
      <c r="E100" s="3" t="s">
        <v>828</v>
      </c>
      <c r="F100" s="3" t="s">
        <v>309</v>
      </c>
      <c r="G100" s="3" t="s">
        <v>732</v>
      </c>
      <c r="H100" s="3" t="s">
        <v>662</v>
      </c>
      <c r="I100" s="3" t="s">
        <v>797</v>
      </c>
      <c r="J100" s="3" t="s">
        <v>10</v>
      </c>
      <c r="K100" s="3" t="s">
        <v>827</v>
      </c>
    </row>
    <row r="101" spans="1:11" x14ac:dyDescent="0.25">
      <c r="A101" s="3">
        <v>4079</v>
      </c>
      <c r="B101" s="4" t="s">
        <v>8</v>
      </c>
      <c r="C101" s="3" t="s">
        <v>270</v>
      </c>
      <c r="D101" s="3">
        <v>10</v>
      </c>
      <c r="E101" s="3" t="s">
        <v>828</v>
      </c>
      <c r="F101" s="3" t="s">
        <v>309</v>
      </c>
      <c r="G101" s="3" t="s">
        <v>732</v>
      </c>
      <c r="H101" s="3" t="s">
        <v>662</v>
      </c>
      <c r="I101" s="3" t="s">
        <v>797</v>
      </c>
      <c r="J101" s="3" t="s">
        <v>10</v>
      </c>
      <c r="K101" s="3" t="s">
        <v>827</v>
      </c>
    </row>
    <row r="102" spans="1:11" x14ac:dyDescent="0.25">
      <c r="A102" s="3">
        <v>4080</v>
      </c>
      <c r="B102" s="4" t="s">
        <v>8</v>
      </c>
      <c r="C102" s="3" t="s">
        <v>253</v>
      </c>
      <c r="D102" s="3">
        <v>11</v>
      </c>
      <c r="E102" s="3" t="s">
        <v>828</v>
      </c>
      <c r="F102" s="3" t="s">
        <v>309</v>
      </c>
      <c r="G102" s="3" t="s">
        <v>732</v>
      </c>
      <c r="H102" s="3" t="s">
        <v>662</v>
      </c>
      <c r="I102" s="3" t="s">
        <v>797</v>
      </c>
      <c r="J102" s="3" t="s">
        <v>10</v>
      </c>
      <c r="K102" s="3" t="s">
        <v>827</v>
      </c>
    </row>
    <row r="103" spans="1:11" x14ac:dyDescent="0.25">
      <c r="A103" s="3">
        <v>4081</v>
      </c>
      <c r="B103" s="4" t="s">
        <v>8</v>
      </c>
      <c r="C103" s="3" t="s">
        <v>254</v>
      </c>
      <c r="D103" s="3">
        <v>12</v>
      </c>
      <c r="E103" s="3" t="s">
        <v>828</v>
      </c>
      <c r="F103" s="3" t="s">
        <v>309</v>
      </c>
      <c r="G103" s="3" t="s">
        <v>732</v>
      </c>
      <c r="H103" s="3" t="s">
        <v>662</v>
      </c>
      <c r="I103" s="3" t="s">
        <v>797</v>
      </c>
      <c r="J103" s="3" t="s">
        <v>10</v>
      </c>
      <c r="K103" s="3" t="s">
        <v>827</v>
      </c>
    </row>
    <row r="104" spans="1:11" x14ac:dyDescent="0.25">
      <c r="A104" s="3">
        <v>4082</v>
      </c>
      <c r="B104" s="4" t="s">
        <v>8</v>
      </c>
      <c r="C104" s="3" t="s">
        <v>267</v>
      </c>
      <c r="D104" s="3">
        <v>13</v>
      </c>
      <c r="E104" s="3" t="s">
        <v>828</v>
      </c>
      <c r="F104" s="3" t="s">
        <v>309</v>
      </c>
      <c r="G104" s="3" t="s">
        <v>732</v>
      </c>
      <c r="H104" s="3" t="s">
        <v>662</v>
      </c>
      <c r="I104" s="3" t="s">
        <v>797</v>
      </c>
      <c r="J104" s="3" t="s">
        <v>10</v>
      </c>
      <c r="K104" s="3" t="s">
        <v>827</v>
      </c>
    </row>
    <row r="105" spans="1:11" x14ac:dyDescent="0.25">
      <c r="A105" s="3">
        <v>4083</v>
      </c>
      <c r="B105" s="4" t="s">
        <v>8</v>
      </c>
      <c r="C105" s="3" t="s">
        <v>268</v>
      </c>
      <c r="D105" s="3">
        <v>16</v>
      </c>
      <c r="E105" s="3" t="s">
        <v>828</v>
      </c>
      <c r="F105" s="3" t="s">
        <v>309</v>
      </c>
      <c r="G105" s="3" t="s">
        <v>732</v>
      </c>
      <c r="H105" s="3" t="s">
        <v>662</v>
      </c>
      <c r="I105" s="3" t="s">
        <v>797</v>
      </c>
      <c r="J105" s="3" t="s">
        <v>10</v>
      </c>
      <c r="K105" s="3" t="s">
        <v>827</v>
      </c>
    </row>
    <row r="106" spans="1:11" x14ac:dyDescent="0.25">
      <c r="A106" s="3">
        <v>4084</v>
      </c>
      <c r="B106" s="4" t="s">
        <v>8</v>
      </c>
      <c r="C106" s="3" t="s">
        <v>269</v>
      </c>
      <c r="D106" s="3">
        <v>17</v>
      </c>
      <c r="E106" s="3" t="s">
        <v>828</v>
      </c>
      <c r="F106" s="3" t="s">
        <v>309</v>
      </c>
      <c r="G106" s="3" t="s">
        <v>732</v>
      </c>
      <c r="H106" s="3" t="s">
        <v>662</v>
      </c>
      <c r="I106" s="3" t="s">
        <v>797</v>
      </c>
      <c r="J106" s="3" t="s">
        <v>10</v>
      </c>
      <c r="K106" s="3" t="s">
        <v>827</v>
      </c>
    </row>
    <row r="107" spans="1:11" x14ac:dyDescent="0.25">
      <c r="A107" s="3">
        <v>4085</v>
      </c>
      <c r="B107" s="4" t="s">
        <v>8</v>
      </c>
      <c r="C107" s="3" t="s">
        <v>255</v>
      </c>
      <c r="D107" s="3">
        <v>14</v>
      </c>
      <c r="E107" s="3" t="s">
        <v>828</v>
      </c>
      <c r="F107" s="3" t="s">
        <v>309</v>
      </c>
      <c r="G107" s="3" t="s">
        <v>732</v>
      </c>
      <c r="H107" s="3" t="s">
        <v>662</v>
      </c>
      <c r="I107" s="3" t="s">
        <v>797</v>
      </c>
      <c r="J107" s="3" t="s">
        <v>10</v>
      </c>
      <c r="K107" s="3" t="s">
        <v>827</v>
      </c>
    </row>
    <row r="108" spans="1:11" x14ac:dyDescent="0.25">
      <c r="A108" s="3">
        <v>4086</v>
      </c>
      <c r="B108" s="4" t="s">
        <v>8</v>
      </c>
      <c r="C108" s="3" t="s">
        <v>256</v>
      </c>
      <c r="D108" s="3">
        <v>15</v>
      </c>
      <c r="E108" s="3" t="s">
        <v>828</v>
      </c>
      <c r="F108" s="3" t="s">
        <v>309</v>
      </c>
      <c r="G108" s="3" t="s">
        <v>732</v>
      </c>
      <c r="H108" s="3" t="s">
        <v>662</v>
      </c>
      <c r="I108" s="3" t="s">
        <v>797</v>
      </c>
      <c r="J108" s="3" t="s">
        <v>10</v>
      </c>
      <c r="K108" s="3" t="s">
        <v>827</v>
      </c>
    </row>
    <row r="109" spans="1:11" x14ac:dyDescent="0.25">
      <c r="A109" s="3">
        <v>4087</v>
      </c>
      <c r="B109" s="4" t="s">
        <v>8</v>
      </c>
      <c r="C109" s="3" t="s">
        <v>257</v>
      </c>
      <c r="D109" s="3">
        <v>18</v>
      </c>
      <c r="E109" s="3" t="s">
        <v>828</v>
      </c>
      <c r="F109" s="3" t="s">
        <v>309</v>
      </c>
      <c r="G109" s="3" t="s">
        <v>732</v>
      </c>
      <c r="H109" s="3" t="s">
        <v>662</v>
      </c>
      <c r="I109" s="3" t="s">
        <v>797</v>
      </c>
      <c r="J109" s="3" t="s">
        <v>10</v>
      </c>
      <c r="K109" s="3" t="s">
        <v>827</v>
      </c>
    </row>
    <row r="110" spans="1:11" x14ac:dyDescent="0.25">
      <c r="A110" s="3">
        <v>4088</v>
      </c>
      <c r="B110" s="4" t="s">
        <v>8</v>
      </c>
      <c r="C110" s="3" t="s">
        <v>258</v>
      </c>
      <c r="D110" s="3">
        <v>19</v>
      </c>
      <c r="E110" s="3" t="s">
        <v>828</v>
      </c>
      <c r="F110" s="3" t="s">
        <v>309</v>
      </c>
      <c r="G110" s="3" t="s">
        <v>732</v>
      </c>
      <c r="H110" s="3" t="s">
        <v>662</v>
      </c>
      <c r="I110" s="3" t="s">
        <v>797</v>
      </c>
      <c r="J110" s="3" t="s">
        <v>10</v>
      </c>
      <c r="K110" s="3" t="s">
        <v>827</v>
      </c>
    </row>
    <row r="111" spans="1:11" x14ac:dyDescent="0.25">
      <c r="A111" s="3">
        <v>4089</v>
      </c>
      <c r="B111" s="4" t="s">
        <v>8</v>
      </c>
      <c r="C111" s="3" t="s">
        <v>259</v>
      </c>
      <c r="D111" s="3">
        <v>21</v>
      </c>
      <c r="E111" s="3" t="s">
        <v>828</v>
      </c>
      <c r="F111" s="3" t="s">
        <v>309</v>
      </c>
      <c r="G111" s="3" t="s">
        <v>732</v>
      </c>
      <c r="H111" s="3" t="s">
        <v>662</v>
      </c>
      <c r="I111" s="3" t="s">
        <v>797</v>
      </c>
      <c r="J111" s="3" t="s">
        <v>10</v>
      </c>
      <c r="K111" s="3" t="s">
        <v>827</v>
      </c>
    </row>
    <row r="112" spans="1:11" x14ac:dyDescent="0.25">
      <c r="A112" s="3">
        <v>4090</v>
      </c>
      <c r="B112" s="4" t="s">
        <v>8</v>
      </c>
      <c r="C112" s="3" t="s">
        <v>260</v>
      </c>
      <c r="D112" s="3">
        <v>20</v>
      </c>
      <c r="E112" s="3" t="s">
        <v>828</v>
      </c>
      <c r="F112" s="3" t="s">
        <v>309</v>
      </c>
      <c r="G112" s="3" t="s">
        <v>732</v>
      </c>
      <c r="H112" s="3" t="s">
        <v>662</v>
      </c>
      <c r="I112" s="3" t="s">
        <v>797</v>
      </c>
      <c r="J112" s="3" t="s">
        <v>10</v>
      </c>
      <c r="K112" s="3" t="s">
        <v>827</v>
      </c>
    </row>
    <row r="113" spans="1:11" x14ac:dyDescent="0.25">
      <c r="A113" s="3">
        <v>4093</v>
      </c>
      <c r="B113" s="4" t="s">
        <v>8</v>
      </c>
      <c r="D113" s="3">
        <v>24</v>
      </c>
      <c r="E113" s="3" t="s">
        <v>828</v>
      </c>
      <c r="F113" s="3" t="s">
        <v>309</v>
      </c>
      <c r="G113" s="3" t="s">
        <v>732</v>
      </c>
      <c r="H113" s="3" t="s">
        <v>662</v>
      </c>
      <c r="I113" s="3" t="s">
        <v>797</v>
      </c>
      <c r="J113" s="3" t="s">
        <v>10</v>
      </c>
      <c r="K113" s="3" t="s">
        <v>827</v>
      </c>
    </row>
    <row r="114" spans="1:11" x14ac:dyDescent="0.25">
      <c r="A114" s="3">
        <v>4094</v>
      </c>
      <c r="B114" s="4" t="s">
        <v>8</v>
      </c>
      <c r="C114" s="3" t="s">
        <v>266</v>
      </c>
      <c r="D114" s="3">
        <v>25</v>
      </c>
      <c r="E114" s="3" t="s">
        <v>828</v>
      </c>
      <c r="F114" s="3" t="s">
        <v>309</v>
      </c>
      <c r="G114" s="3" t="s">
        <v>732</v>
      </c>
      <c r="H114" s="3" t="s">
        <v>662</v>
      </c>
      <c r="I114" s="3" t="s">
        <v>797</v>
      </c>
      <c r="J114" s="3" t="s">
        <v>10</v>
      </c>
      <c r="K114" s="3" t="s">
        <v>827</v>
      </c>
    </row>
    <row r="115" spans="1:11" x14ac:dyDescent="0.25">
      <c r="A115" s="3">
        <v>4095</v>
      </c>
      <c r="B115" s="4" t="s">
        <v>8</v>
      </c>
      <c r="C115" s="3" t="s">
        <v>261</v>
      </c>
      <c r="D115" s="3">
        <v>26</v>
      </c>
      <c r="E115" s="3" t="s">
        <v>828</v>
      </c>
      <c r="F115" s="3" t="s">
        <v>309</v>
      </c>
      <c r="G115" s="3" t="s">
        <v>732</v>
      </c>
      <c r="H115" s="3" t="s">
        <v>662</v>
      </c>
      <c r="I115" s="3" t="s">
        <v>797</v>
      </c>
      <c r="J115" s="3" t="s">
        <v>10</v>
      </c>
      <c r="K115" s="3" t="s">
        <v>827</v>
      </c>
    </row>
    <row r="116" spans="1:11" x14ac:dyDescent="0.25">
      <c r="A116" s="3">
        <v>4096</v>
      </c>
      <c r="B116" s="4" t="s">
        <v>8</v>
      </c>
      <c r="C116" s="3" t="s">
        <v>262</v>
      </c>
      <c r="D116" s="3">
        <v>28</v>
      </c>
      <c r="E116" s="3" t="s">
        <v>828</v>
      </c>
      <c r="F116" s="3" t="s">
        <v>309</v>
      </c>
      <c r="G116" s="3" t="s">
        <v>732</v>
      </c>
      <c r="H116" s="3" t="s">
        <v>662</v>
      </c>
      <c r="I116" s="3" t="s">
        <v>797</v>
      </c>
      <c r="J116" s="3" t="s">
        <v>10</v>
      </c>
      <c r="K116" s="3" t="s">
        <v>827</v>
      </c>
    </row>
    <row r="117" spans="1:11" x14ac:dyDescent="0.25">
      <c r="A117" s="3">
        <v>4097</v>
      </c>
      <c r="B117" s="4" t="s">
        <v>8</v>
      </c>
      <c r="C117" s="3" t="s">
        <v>263</v>
      </c>
      <c r="D117" s="3">
        <v>27</v>
      </c>
      <c r="E117" s="3" t="s">
        <v>828</v>
      </c>
      <c r="F117" s="3" t="s">
        <v>309</v>
      </c>
      <c r="G117" s="3" t="s">
        <v>732</v>
      </c>
      <c r="H117" s="3" t="s">
        <v>662</v>
      </c>
      <c r="I117" s="3" t="s">
        <v>797</v>
      </c>
      <c r="J117" s="3" t="s">
        <v>10</v>
      </c>
      <c r="K117" s="3" t="s">
        <v>827</v>
      </c>
    </row>
    <row r="118" spans="1:11" x14ac:dyDescent="0.25">
      <c r="A118" s="3">
        <v>4098</v>
      </c>
      <c r="B118" s="4" t="s">
        <v>8</v>
      </c>
      <c r="C118" s="3" t="s">
        <v>264</v>
      </c>
      <c r="D118" s="3">
        <v>23</v>
      </c>
      <c r="E118" s="3" t="s">
        <v>828</v>
      </c>
      <c r="F118" s="3" t="s">
        <v>309</v>
      </c>
      <c r="G118" s="3" t="s">
        <v>732</v>
      </c>
      <c r="H118" s="3" t="s">
        <v>662</v>
      </c>
      <c r="I118" s="3" t="s">
        <v>797</v>
      </c>
      <c r="J118" s="3" t="s">
        <v>10</v>
      </c>
      <c r="K118" s="3" t="s">
        <v>827</v>
      </c>
    </row>
    <row r="119" spans="1:11" x14ac:dyDescent="0.25">
      <c r="A119" s="3">
        <v>4099</v>
      </c>
      <c r="B119" s="4" t="s">
        <v>8</v>
      </c>
      <c r="C119" s="3" t="s">
        <v>265</v>
      </c>
      <c r="D119" s="3">
        <v>22</v>
      </c>
      <c r="E119" s="3" t="s">
        <v>828</v>
      </c>
      <c r="F119" s="3" t="s">
        <v>309</v>
      </c>
      <c r="G119" s="3" t="s">
        <v>732</v>
      </c>
      <c r="H119" s="3" t="s">
        <v>662</v>
      </c>
      <c r="I119" s="3" t="s">
        <v>797</v>
      </c>
      <c r="J119" s="3" t="s">
        <v>10</v>
      </c>
      <c r="K119" s="3" t="s">
        <v>827</v>
      </c>
    </row>
    <row r="120" spans="1:11" x14ac:dyDescent="0.25">
      <c r="A120" s="3">
        <v>4100</v>
      </c>
      <c r="B120" s="4" t="s">
        <v>11</v>
      </c>
      <c r="C120" s="3" t="s">
        <v>145</v>
      </c>
      <c r="D120" s="3">
        <v>7</v>
      </c>
      <c r="E120" s="3" t="s">
        <v>824</v>
      </c>
      <c r="F120" s="3" t="s">
        <v>310</v>
      </c>
      <c r="H120" s="3" t="s">
        <v>663</v>
      </c>
      <c r="I120" s="3" t="s">
        <v>801</v>
      </c>
      <c r="J120" s="3" t="s">
        <v>10</v>
      </c>
    </row>
    <row r="121" spans="1:11" x14ac:dyDescent="0.25">
      <c r="A121" s="3">
        <v>4101</v>
      </c>
      <c r="B121" s="4" t="s">
        <v>11</v>
      </c>
      <c r="C121" s="3" t="s">
        <v>146</v>
      </c>
      <c r="D121" s="3">
        <v>8</v>
      </c>
      <c r="E121" s="3" t="s">
        <v>824</v>
      </c>
      <c r="F121" s="3" t="s">
        <v>310</v>
      </c>
      <c r="H121" s="3" t="s">
        <v>663</v>
      </c>
      <c r="I121" s="3" t="s">
        <v>801</v>
      </c>
      <c r="J121" s="3" t="s">
        <v>10</v>
      </c>
    </row>
    <row r="122" spans="1:11" x14ac:dyDescent="0.25">
      <c r="A122" s="3">
        <v>4102</v>
      </c>
      <c r="B122" s="4" t="s">
        <v>11</v>
      </c>
      <c r="C122" s="3" t="s">
        <v>147</v>
      </c>
      <c r="D122" s="3">
        <v>5</v>
      </c>
      <c r="E122" s="3" t="s">
        <v>824</v>
      </c>
      <c r="F122" s="3" t="s">
        <v>310</v>
      </c>
      <c r="H122" s="3" t="s">
        <v>663</v>
      </c>
      <c r="I122" s="3" t="s">
        <v>801</v>
      </c>
      <c r="J122" s="3" t="s">
        <v>10</v>
      </c>
    </row>
    <row r="123" spans="1:11" x14ac:dyDescent="0.25">
      <c r="A123" s="3">
        <v>4103</v>
      </c>
      <c r="B123" s="4" t="s">
        <v>11</v>
      </c>
      <c r="C123" s="3" t="s">
        <v>148</v>
      </c>
      <c r="D123" s="3">
        <v>6</v>
      </c>
      <c r="E123" s="3" t="s">
        <v>825</v>
      </c>
      <c r="F123" s="3" t="s">
        <v>310</v>
      </c>
      <c r="H123" s="3" t="s">
        <v>663</v>
      </c>
      <c r="I123" s="3" t="s">
        <v>801</v>
      </c>
      <c r="J123" s="3" t="s">
        <v>10</v>
      </c>
      <c r="K123" s="3" t="s">
        <v>823</v>
      </c>
    </row>
    <row r="124" spans="1:11" x14ac:dyDescent="0.25">
      <c r="A124" s="3">
        <v>4104</v>
      </c>
      <c r="B124" s="4" t="s">
        <v>12</v>
      </c>
      <c r="C124" s="3" t="s">
        <v>149</v>
      </c>
      <c r="D124" s="3" t="s">
        <v>10</v>
      </c>
      <c r="E124" s="3" t="s">
        <v>821</v>
      </c>
      <c r="F124" s="3" t="s">
        <v>312</v>
      </c>
      <c r="G124" s="3" t="s">
        <v>741</v>
      </c>
      <c r="H124" s="3" t="s">
        <v>739</v>
      </c>
      <c r="I124" s="3" t="s">
        <v>740</v>
      </c>
      <c r="J124" s="3" t="s">
        <v>804</v>
      </c>
      <c r="K124" s="3" t="s">
        <v>803</v>
      </c>
    </row>
    <row r="125" spans="1:11" x14ac:dyDescent="0.25">
      <c r="A125" s="3">
        <v>4105</v>
      </c>
      <c r="B125" s="4" t="s">
        <v>13</v>
      </c>
      <c r="C125" s="3" t="s">
        <v>150</v>
      </c>
      <c r="D125" s="3" t="s">
        <v>10</v>
      </c>
      <c r="E125" s="3" t="s">
        <v>811</v>
      </c>
      <c r="F125" s="3" t="s">
        <v>538</v>
      </c>
      <c r="H125" s="3" t="s">
        <v>650</v>
      </c>
      <c r="I125" s="3" t="s">
        <v>793</v>
      </c>
      <c r="J125" s="3" t="s">
        <v>802</v>
      </c>
      <c r="K125" s="3" t="s">
        <v>610</v>
      </c>
    </row>
    <row r="126" spans="1:11" x14ac:dyDescent="0.25">
      <c r="A126" s="3">
        <v>4106</v>
      </c>
      <c r="B126" s="4" t="s">
        <v>12</v>
      </c>
      <c r="C126" s="3" t="s">
        <v>151</v>
      </c>
      <c r="D126" s="3" t="s">
        <v>10</v>
      </c>
      <c r="E126" s="3" t="s">
        <v>821</v>
      </c>
      <c r="F126" s="3" t="s">
        <v>312</v>
      </c>
      <c r="G126" s="3" t="s">
        <v>741</v>
      </c>
      <c r="H126" s="3" t="s">
        <v>739</v>
      </c>
      <c r="I126" s="3" t="s">
        <v>740</v>
      </c>
      <c r="J126" s="3" t="s">
        <v>804</v>
      </c>
      <c r="K126" s="3" t="s">
        <v>803</v>
      </c>
    </row>
    <row r="127" spans="1:11" x14ac:dyDescent="0.25">
      <c r="A127" s="3">
        <v>4107</v>
      </c>
      <c r="B127" s="4" t="s">
        <v>12</v>
      </c>
      <c r="C127" s="3" t="s">
        <v>152</v>
      </c>
      <c r="D127" s="3" t="s">
        <v>10</v>
      </c>
      <c r="E127" s="3" t="s">
        <v>821</v>
      </c>
      <c r="F127" s="3" t="s">
        <v>312</v>
      </c>
      <c r="G127" s="3" t="s">
        <v>741</v>
      </c>
      <c r="H127" s="3" t="s">
        <v>739</v>
      </c>
      <c r="I127" s="3" t="s">
        <v>740</v>
      </c>
      <c r="J127" s="3" t="s">
        <v>804</v>
      </c>
      <c r="K127" s="3" t="s">
        <v>803</v>
      </c>
    </row>
    <row r="128" spans="1:11" x14ac:dyDescent="0.25">
      <c r="A128" s="3">
        <v>4108</v>
      </c>
      <c r="B128" s="4" t="s">
        <v>12</v>
      </c>
      <c r="C128" s="3" t="s">
        <v>153</v>
      </c>
      <c r="D128" s="3" t="s">
        <v>10</v>
      </c>
      <c r="E128" s="3" t="s">
        <v>821</v>
      </c>
      <c r="F128" s="3" t="s">
        <v>312</v>
      </c>
      <c r="G128" s="3" t="s">
        <v>741</v>
      </c>
      <c r="H128" s="3" t="s">
        <v>739</v>
      </c>
      <c r="I128" s="3" t="s">
        <v>740</v>
      </c>
      <c r="J128" s="3" t="s">
        <v>804</v>
      </c>
      <c r="K128" s="3" t="s">
        <v>803</v>
      </c>
    </row>
    <row r="129" spans="1:12" x14ac:dyDescent="0.25">
      <c r="A129" s="3">
        <v>4109</v>
      </c>
      <c r="B129" s="3" t="s">
        <v>175</v>
      </c>
      <c r="C129" s="3" t="s">
        <v>154</v>
      </c>
      <c r="D129" s="3" t="s">
        <v>10</v>
      </c>
      <c r="G129" s="3" t="s">
        <v>730</v>
      </c>
      <c r="H129" s="3" t="s">
        <v>737</v>
      </c>
      <c r="I129" s="3" t="s">
        <v>738</v>
      </c>
      <c r="K129" s="3" t="s">
        <v>851</v>
      </c>
      <c r="L129" s="12" t="s">
        <v>313</v>
      </c>
    </row>
    <row r="130" spans="1:12" x14ac:dyDescent="0.25">
      <c r="A130" s="3">
        <v>4110</v>
      </c>
      <c r="B130" s="3" t="s">
        <v>176</v>
      </c>
      <c r="C130" s="3" t="s">
        <v>155</v>
      </c>
      <c r="D130" s="3" t="s">
        <v>10</v>
      </c>
      <c r="E130" s="3" t="s">
        <v>822</v>
      </c>
      <c r="G130" s="3" t="s">
        <v>730</v>
      </c>
      <c r="H130" s="3" t="s">
        <v>733</v>
      </c>
      <c r="I130" s="3" t="s">
        <v>734</v>
      </c>
      <c r="J130" s="3" t="s">
        <v>850</v>
      </c>
      <c r="K130" s="3" t="s">
        <v>851</v>
      </c>
    </row>
    <row r="131" spans="1:12" x14ac:dyDescent="0.25">
      <c r="A131" s="3">
        <v>4111</v>
      </c>
      <c r="B131" s="4" t="s">
        <v>14</v>
      </c>
      <c r="C131" s="3" t="s">
        <v>156</v>
      </c>
      <c r="D131" s="3" t="s">
        <v>276</v>
      </c>
      <c r="E131" s="3" t="s">
        <v>815</v>
      </c>
      <c r="H131" s="3" t="s">
        <v>744</v>
      </c>
      <c r="I131" s="3" t="s">
        <v>745</v>
      </c>
      <c r="J131" s="3" t="s">
        <v>794</v>
      </c>
      <c r="K131" s="3" t="s">
        <v>810</v>
      </c>
    </row>
    <row r="132" spans="1:12" x14ac:dyDescent="0.25">
      <c r="A132" s="3">
        <v>4112</v>
      </c>
      <c r="B132" s="4" t="s">
        <v>14</v>
      </c>
      <c r="C132" s="3" t="s">
        <v>157</v>
      </c>
      <c r="D132" s="3" t="s">
        <v>277</v>
      </c>
      <c r="E132" s="3" t="s">
        <v>815</v>
      </c>
      <c r="H132" s="3" t="s">
        <v>744</v>
      </c>
      <c r="I132" s="3" t="s">
        <v>745</v>
      </c>
      <c r="J132" s="3" t="s">
        <v>794</v>
      </c>
      <c r="K132" s="3" t="s">
        <v>810</v>
      </c>
    </row>
    <row r="133" spans="1:12" x14ac:dyDescent="0.25">
      <c r="A133" s="3">
        <v>4113</v>
      </c>
      <c r="B133" s="4" t="s">
        <v>14</v>
      </c>
      <c r="C133" s="3" t="s">
        <v>158</v>
      </c>
      <c r="D133" s="3" t="s">
        <v>278</v>
      </c>
      <c r="E133" s="3" t="s">
        <v>815</v>
      </c>
      <c r="H133" s="3" t="s">
        <v>744</v>
      </c>
      <c r="I133" s="3" t="s">
        <v>745</v>
      </c>
      <c r="J133" s="3" t="s">
        <v>794</v>
      </c>
      <c r="K133" s="3" t="s">
        <v>810</v>
      </c>
    </row>
    <row r="134" spans="1:12" x14ac:dyDescent="0.25">
      <c r="A134" s="3">
        <v>4114</v>
      </c>
      <c r="B134" s="4" t="s">
        <v>14</v>
      </c>
      <c r="C134" s="3" t="s">
        <v>159</v>
      </c>
      <c r="D134" s="3" t="s">
        <v>279</v>
      </c>
      <c r="E134" s="3" t="s">
        <v>815</v>
      </c>
      <c r="H134" s="3" t="s">
        <v>744</v>
      </c>
      <c r="I134" s="3" t="s">
        <v>745</v>
      </c>
      <c r="J134" s="3" t="s">
        <v>794</v>
      </c>
      <c r="K134" s="3" t="s">
        <v>810</v>
      </c>
    </row>
    <row r="135" spans="1:12" x14ac:dyDescent="0.25">
      <c r="A135" s="3">
        <v>4115</v>
      </c>
      <c r="B135" s="4" t="s">
        <v>14</v>
      </c>
      <c r="C135" s="3" t="s">
        <v>160</v>
      </c>
      <c r="D135" s="3" t="s">
        <v>280</v>
      </c>
      <c r="E135" s="3" t="s">
        <v>815</v>
      </c>
      <c r="H135" s="3" t="s">
        <v>744</v>
      </c>
      <c r="I135" s="3" t="s">
        <v>745</v>
      </c>
      <c r="J135" s="3" t="s">
        <v>794</v>
      </c>
      <c r="K135" s="3" t="s">
        <v>810</v>
      </c>
    </row>
    <row r="136" spans="1:12" x14ac:dyDescent="0.25">
      <c r="A136" s="3">
        <v>4116</v>
      </c>
      <c r="B136" s="4" t="s">
        <v>14</v>
      </c>
      <c r="C136" s="3" t="s">
        <v>161</v>
      </c>
      <c r="D136" s="3" t="s">
        <v>281</v>
      </c>
      <c r="E136" s="3" t="s">
        <v>816</v>
      </c>
      <c r="H136" s="3" t="s">
        <v>744</v>
      </c>
      <c r="I136" s="3" t="s">
        <v>745</v>
      </c>
      <c r="J136" s="3" t="s">
        <v>794</v>
      </c>
      <c r="K136" s="3" t="s">
        <v>810</v>
      </c>
    </row>
    <row r="137" spans="1:12" x14ac:dyDescent="0.25">
      <c r="A137" s="3">
        <v>4117</v>
      </c>
      <c r="B137" s="4" t="s">
        <v>14</v>
      </c>
      <c r="C137" s="3" t="s">
        <v>162</v>
      </c>
      <c r="D137" s="3" t="s">
        <v>282</v>
      </c>
      <c r="E137" s="3" t="s">
        <v>816</v>
      </c>
      <c r="H137" s="3" t="s">
        <v>744</v>
      </c>
      <c r="I137" s="3" t="s">
        <v>745</v>
      </c>
      <c r="J137" s="3" t="s">
        <v>794</v>
      </c>
      <c r="K137" s="3" t="s">
        <v>810</v>
      </c>
    </row>
    <row r="138" spans="1:12" x14ac:dyDescent="0.25">
      <c r="A138" s="3">
        <v>4118</v>
      </c>
      <c r="B138" s="4" t="s">
        <v>14</v>
      </c>
      <c r="C138" s="3" t="s">
        <v>163</v>
      </c>
      <c r="D138" s="3" t="s">
        <v>283</v>
      </c>
      <c r="E138" s="3" t="s">
        <v>817</v>
      </c>
      <c r="H138" s="3" t="s">
        <v>744</v>
      </c>
      <c r="I138" s="3" t="s">
        <v>745</v>
      </c>
      <c r="J138" s="3" t="s">
        <v>794</v>
      </c>
      <c r="K138" s="3" t="s">
        <v>810</v>
      </c>
    </row>
    <row r="139" spans="1:12" x14ac:dyDescent="0.25">
      <c r="A139" s="3">
        <v>4119</v>
      </c>
      <c r="B139" s="4" t="s">
        <v>14</v>
      </c>
      <c r="C139" s="3" t="s">
        <v>164</v>
      </c>
      <c r="D139" s="3" t="s">
        <v>284</v>
      </c>
      <c r="E139" s="3" t="s">
        <v>818</v>
      </c>
      <c r="H139" s="3" t="s">
        <v>744</v>
      </c>
      <c r="I139" s="3" t="s">
        <v>745</v>
      </c>
      <c r="J139" s="3" t="s">
        <v>794</v>
      </c>
      <c r="K139" s="3" t="s">
        <v>810</v>
      </c>
    </row>
    <row r="140" spans="1:12" x14ac:dyDescent="0.25">
      <c r="A140" s="3">
        <v>4120</v>
      </c>
      <c r="B140" s="4" t="s">
        <v>14</v>
      </c>
      <c r="C140" s="3" t="s">
        <v>165</v>
      </c>
      <c r="D140" s="3" t="s">
        <v>285</v>
      </c>
      <c r="E140" s="3" t="s">
        <v>819</v>
      </c>
      <c r="H140" s="3" t="s">
        <v>744</v>
      </c>
      <c r="I140" s="3" t="s">
        <v>745</v>
      </c>
      <c r="J140" s="3" t="s">
        <v>794</v>
      </c>
      <c r="K140" s="3" t="s">
        <v>810</v>
      </c>
    </row>
    <row r="141" spans="1:12" x14ac:dyDescent="0.25">
      <c r="A141" s="3">
        <v>4121</v>
      </c>
      <c r="B141" s="4" t="s">
        <v>14</v>
      </c>
      <c r="C141" s="3" t="s">
        <v>166</v>
      </c>
      <c r="D141" s="3" t="s">
        <v>286</v>
      </c>
      <c r="E141" s="3" t="s">
        <v>817</v>
      </c>
      <c r="H141" s="3" t="s">
        <v>744</v>
      </c>
      <c r="I141" s="3" t="s">
        <v>745</v>
      </c>
      <c r="J141" s="3" t="s">
        <v>794</v>
      </c>
      <c r="K141" s="3" t="s">
        <v>810</v>
      </c>
    </row>
    <row r="142" spans="1:12" x14ac:dyDescent="0.25">
      <c r="A142" s="3">
        <v>4122</v>
      </c>
      <c r="B142" s="4" t="s">
        <v>14</v>
      </c>
      <c r="C142" s="3" t="s">
        <v>167</v>
      </c>
      <c r="D142" s="3" t="s">
        <v>287</v>
      </c>
      <c r="E142" s="3" t="s">
        <v>817</v>
      </c>
      <c r="H142" s="3" t="s">
        <v>744</v>
      </c>
      <c r="I142" s="3" t="s">
        <v>745</v>
      </c>
      <c r="J142" s="3" t="s">
        <v>794</v>
      </c>
      <c r="K142" s="3" t="s">
        <v>810</v>
      </c>
    </row>
    <row r="143" spans="1:12" x14ac:dyDescent="0.25">
      <c r="A143" s="3">
        <v>4123</v>
      </c>
      <c r="B143" s="4" t="s">
        <v>14</v>
      </c>
      <c r="C143" s="3" t="s">
        <v>168</v>
      </c>
      <c r="D143" s="3" t="s">
        <v>288</v>
      </c>
      <c r="E143" s="3" t="s">
        <v>820</v>
      </c>
      <c r="H143" s="3" t="s">
        <v>744</v>
      </c>
      <c r="I143" s="3" t="s">
        <v>745</v>
      </c>
      <c r="J143" s="3" t="s">
        <v>794</v>
      </c>
      <c r="K143" s="3" t="s">
        <v>810</v>
      </c>
    </row>
    <row r="144" spans="1:12" x14ac:dyDescent="0.25">
      <c r="A144" s="3">
        <v>4124</v>
      </c>
      <c r="B144" s="4" t="s">
        <v>14</v>
      </c>
      <c r="C144" s="3" t="s">
        <v>169</v>
      </c>
      <c r="D144" s="3" t="s">
        <v>289</v>
      </c>
      <c r="E144" s="3" t="s">
        <v>817</v>
      </c>
      <c r="H144" s="3" t="s">
        <v>744</v>
      </c>
      <c r="I144" s="3" t="s">
        <v>745</v>
      </c>
      <c r="J144" s="3" t="s">
        <v>794</v>
      </c>
      <c r="K144" s="3" t="s">
        <v>810</v>
      </c>
    </row>
    <row r="145" spans="1:11" x14ac:dyDescent="0.25">
      <c r="A145" s="3">
        <v>4125</v>
      </c>
      <c r="B145" s="4" t="s">
        <v>14</v>
      </c>
      <c r="C145" s="3" t="s">
        <v>571</v>
      </c>
      <c r="D145" s="3" t="s">
        <v>572</v>
      </c>
      <c r="E145" s="3" t="s">
        <v>571</v>
      </c>
      <c r="H145" s="3" t="s">
        <v>744</v>
      </c>
      <c r="I145" s="3" t="s">
        <v>745</v>
      </c>
      <c r="J145" s="3" t="s">
        <v>794</v>
      </c>
      <c r="K145" s="3" t="s">
        <v>810</v>
      </c>
    </row>
    <row r="146" spans="1:11" x14ac:dyDescent="0.25">
      <c r="A146" s="3">
        <v>4126</v>
      </c>
      <c r="B146" s="4" t="s">
        <v>14</v>
      </c>
      <c r="C146" s="3" t="s">
        <v>170</v>
      </c>
      <c r="D146" s="3" t="s">
        <v>290</v>
      </c>
      <c r="E146" s="3" t="s">
        <v>817</v>
      </c>
      <c r="H146" s="3" t="s">
        <v>744</v>
      </c>
      <c r="I146" s="3" t="s">
        <v>745</v>
      </c>
      <c r="J146" s="3" t="s">
        <v>794</v>
      </c>
      <c r="K146" s="3" t="s">
        <v>810</v>
      </c>
    </row>
    <row r="147" spans="1:11" x14ac:dyDescent="0.25">
      <c r="A147" s="3">
        <v>4127</v>
      </c>
      <c r="B147" s="4" t="s">
        <v>14</v>
      </c>
      <c r="C147" s="3" t="s">
        <v>171</v>
      </c>
      <c r="D147" s="3" t="s">
        <v>291</v>
      </c>
      <c r="E147" s="3" t="s">
        <v>817</v>
      </c>
      <c r="H147" s="3" t="s">
        <v>744</v>
      </c>
      <c r="I147" s="3" t="s">
        <v>745</v>
      </c>
      <c r="J147" s="3" t="s">
        <v>794</v>
      </c>
      <c r="K147" s="3" t="s">
        <v>810</v>
      </c>
    </row>
    <row r="148" spans="1:11" x14ac:dyDescent="0.25">
      <c r="A148" s="3">
        <v>4128</v>
      </c>
      <c r="B148" s="4" t="s">
        <v>14</v>
      </c>
      <c r="C148" s="3" t="s">
        <v>172</v>
      </c>
      <c r="D148" s="3" t="s">
        <v>292</v>
      </c>
      <c r="E148" s="3" t="s">
        <v>817</v>
      </c>
      <c r="H148" s="3" t="s">
        <v>744</v>
      </c>
      <c r="I148" s="3" t="s">
        <v>745</v>
      </c>
      <c r="J148" s="3" t="s">
        <v>794</v>
      </c>
      <c r="K148" s="3" t="s">
        <v>810</v>
      </c>
    </row>
    <row r="149" spans="1:11" x14ac:dyDescent="0.25">
      <c r="A149" s="3">
        <v>4129</v>
      </c>
      <c r="B149" s="4" t="s">
        <v>14</v>
      </c>
      <c r="C149" s="3" t="s">
        <v>173</v>
      </c>
      <c r="D149" s="3" t="s">
        <v>293</v>
      </c>
      <c r="E149" s="3" t="s">
        <v>817</v>
      </c>
      <c r="H149" s="3" t="s">
        <v>744</v>
      </c>
      <c r="I149" s="3" t="s">
        <v>745</v>
      </c>
      <c r="J149" s="3" t="s">
        <v>794</v>
      </c>
      <c r="K149" s="3" t="s">
        <v>810</v>
      </c>
    </row>
    <row r="150" spans="1:11" x14ac:dyDescent="0.25">
      <c r="A150" s="3">
        <v>4130</v>
      </c>
      <c r="B150" s="4" t="s">
        <v>14</v>
      </c>
      <c r="C150" s="3" t="s">
        <v>174</v>
      </c>
      <c r="D150" s="3" t="s">
        <v>294</v>
      </c>
      <c r="E150" s="3" t="s">
        <v>817</v>
      </c>
      <c r="H150" s="3" t="s">
        <v>744</v>
      </c>
      <c r="I150" s="3" t="s">
        <v>745</v>
      </c>
      <c r="J150" s="3" t="s">
        <v>794</v>
      </c>
      <c r="K150" s="3" t="s">
        <v>810</v>
      </c>
    </row>
    <row r="151" spans="1:11" x14ac:dyDescent="0.25">
      <c r="A151" s="3">
        <v>4131</v>
      </c>
      <c r="B151" s="4" t="s">
        <v>14</v>
      </c>
      <c r="C151" s="3" t="s">
        <v>177</v>
      </c>
      <c r="D151" s="3" t="s">
        <v>295</v>
      </c>
      <c r="E151" s="3" t="s">
        <v>819</v>
      </c>
      <c r="H151" s="3" t="s">
        <v>744</v>
      </c>
      <c r="I151" s="3" t="s">
        <v>745</v>
      </c>
      <c r="J151" s="3" t="s">
        <v>794</v>
      </c>
      <c r="K151" s="3" t="s">
        <v>810</v>
      </c>
    </row>
    <row r="152" spans="1:11" x14ac:dyDescent="0.25">
      <c r="A152" s="3">
        <v>4132</v>
      </c>
      <c r="B152" s="4" t="s">
        <v>14</v>
      </c>
      <c r="C152" s="3" t="s">
        <v>178</v>
      </c>
      <c r="D152" s="3" t="s">
        <v>296</v>
      </c>
      <c r="E152" s="3" t="s">
        <v>819</v>
      </c>
      <c r="H152" s="3" t="s">
        <v>744</v>
      </c>
      <c r="I152" s="3" t="s">
        <v>745</v>
      </c>
      <c r="J152" s="3" t="s">
        <v>794</v>
      </c>
      <c r="K152" s="3" t="s">
        <v>810</v>
      </c>
    </row>
    <row r="153" spans="1:11" x14ac:dyDescent="0.25">
      <c r="A153" s="3">
        <v>4133</v>
      </c>
      <c r="B153" s="4" t="s">
        <v>1130</v>
      </c>
      <c r="C153" s="3" t="s">
        <v>1134</v>
      </c>
      <c r="E153" s="3" t="s">
        <v>1131</v>
      </c>
      <c r="H153" s="3" t="s">
        <v>1132</v>
      </c>
      <c r="J153" s="3" t="s">
        <v>10</v>
      </c>
      <c r="K153" s="3" t="s">
        <v>1133</v>
      </c>
    </row>
    <row r="154" spans="1:11" x14ac:dyDescent="0.25">
      <c r="A154" s="3">
        <v>4134</v>
      </c>
    </row>
    <row r="155" spans="1:11" x14ac:dyDescent="0.25">
      <c r="A155" s="3">
        <v>4135</v>
      </c>
      <c r="B155" s="4" t="s">
        <v>15</v>
      </c>
    </row>
    <row r="156" spans="1:11" x14ac:dyDescent="0.25">
      <c r="A156" s="3">
        <f>A155+1</f>
        <v>4136</v>
      </c>
      <c r="B156" s="4" t="s">
        <v>15</v>
      </c>
    </row>
    <row r="157" spans="1:11" x14ac:dyDescent="0.25">
      <c r="A157" s="3">
        <f t="shared" ref="A157:A192" si="0">A156+1</f>
        <v>4137</v>
      </c>
      <c r="B157" s="4" t="s">
        <v>15</v>
      </c>
    </row>
    <row r="158" spans="1:11" x14ac:dyDescent="0.25">
      <c r="A158" s="3">
        <f t="shared" si="0"/>
        <v>4138</v>
      </c>
      <c r="B158" s="4" t="s">
        <v>15</v>
      </c>
    </row>
    <row r="159" spans="1:11" x14ac:dyDescent="0.25">
      <c r="A159" s="3">
        <f t="shared" si="0"/>
        <v>4139</v>
      </c>
      <c r="B159" s="4" t="s">
        <v>15</v>
      </c>
    </row>
    <row r="160" spans="1:11" x14ac:dyDescent="0.25">
      <c r="A160" s="3">
        <f t="shared" si="0"/>
        <v>4140</v>
      </c>
      <c r="B160" s="4" t="s">
        <v>15</v>
      </c>
    </row>
    <row r="161" spans="1:2" x14ac:dyDescent="0.25">
      <c r="A161" s="3">
        <f t="shared" si="0"/>
        <v>4141</v>
      </c>
      <c r="B161" s="4" t="s">
        <v>15</v>
      </c>
    </row>
    <row r="162" spans="1:2" x14ac:dyDescent="0.25">
      <c r="A162" s="3">
        <f t="shared" si="0"/>
        <v>4142</v>
      </c>
      <c r="B162" s="4" t="s">
        <v>15</v>
      </c>
    </row>
    <row r="163" spans="1:2" x14ac:dyDescent="0.25">
      <c r="A163" s="3">
        <f t="shared" si="0"/>
        <v>4143</v>
      </c>
      <c r="B163" s="4" t="s">
        <v>15</v>
      </c>
    </row>
    <row r="164" spans="1:2" x14ac:dyDescent="0.25">
      <c r="A164" s="3">
        <f t="shared" si="0"/>
        <v>4144</v>
      </c>
      <c r="B164" s="4" t="s">
        <v>15</v>
      </c>
    </row>
    <row r="165" spans="1:2" x14ac:dyDescent="0.25">
      <c r="A165" s="3">
        <f t="shared" si="0"/>
        <v>4145</v>
      </c>
      <c r="B165" s="4" t="s">
        <v>15</v>
      </c>
    </row>
    <row r="166" spans="1:2" x14ac:dyDescent="0.25">
      <c r="A166" s="3">
        <f t="shared" si="0"/>
        <v>4146</v>
      </c>
      <c r="B166" s="4" t="s">
        <v>15</v>
      </c>
    </row>
    <row r="167" spans="1:2" x14ac:dyDescent="0.25">
      <c r="A167" s="3">
        <f t="shared" si="0"/>
        <v>4147</v>
      </c>
      <c r="B167" s="4" t="s">
        <v>15</v>
      </c>
    </row>
    <row r="168" spans="1:2" x14ac:dyDescent="0.25">
      <c r="A168" s="3">
        <f t="shared" si="0"/>
        <v>4148</v>
      </c>
      <c r="B168" s="4" t="s">
        <v>15</v>
      </c>
    </row>
    <row r="169" spans="1:2" x14ac:dyDescent="0.25">
      <c r="A169" s="3">
        <f t="shared" si="0"/>
        <v>4149</v>
      </c>
      <c r="B169" s="4" t="s">
        <v>15</v>
      </c>
    </row>
    <row r="170" spans="1:2" x14ac:dyDescent="0.25">
      <c r="A170" s="3">
        <f t="shared" si="0"/>
        <v>4150</v>
      </c>
      <c r="B170" s="4" t="s">
        <v>15</v>
      </c>
    </row>
    <row r="171" spans="1:2" x14ac:dyDescent="0.25">
      <c r="A171" s="3">
        <f t="shared" si="0"/>
        <v>4151</v>
      </c>
      <c r="B171" s="4" t="s">
        <v>15</v>
      </c>
    </row>
    <row r="172" spans="1:2" x14ac:dyDescent="0.25">
      <c r="A172" s="3">
        <f t="shared" si="0"/>
        <v>4152</v>
      </c>
      <c r="B172" s="4" t="s">
        <v>15</v>
      </c>
    </row>
    <row r="173" spans="1:2" x14ac:dyDescent="0.25">
      <c r="A173" s="3">
        <f t="shared" si="0"/>
        <v>4153</v>
      </c>
      <c r="B173" s="4" t="s">
        <v>15</v>
      </c>
    </row>
    <row r="174" spans="1:2" x14ac:dyDescent="0.25">
      <c r="A174" s="3">
        <f t="shared" si="0"/>
        <v>4154</v>
      </c>
      <c r="B174" s="4" t="s">
        <v>15</v>
      </c>
    </row>
    <row r="175" spans="1:2" x14ac:dyDescent="0.25">
      <c r="A175" s="3">
        <f t="shared" si="0"/>
        <v>4155</v>
      </c>
      <c r="B175" s="4" t="s">
        <v>15</v>
      </c>
    </row>
    <row r="176" spans="1:2" x14ac:dyDescent="0.25">
      <c r="A176" s="3">
        <f t="shared" si="0"/>
        <v>4156</v>
      </c>
      <c r="B176" s="4" t="s">
        <v>15</v>
      </c>
    </row>
    <row r="177" spans="1:2" x14ac:dyDescent="0.25">
      <c r="A177" s="3">
        <f t="shared" si="0"/>
        <v>4157</v>
      </c>
      <c r="B177" s="4" t="s">
        <v>15</v>
      </c>
    </row>
    <row r="178" spans="1:2" x14ac:dyDescent="0.25">
      <c r="A178" s="3">
        <f t="shared" si="0"/>
        <v>4158</v>
      </c>
      <c r="B178" s="4" t="s">
        <v>15</v>
      </c>
    </row>
    <row r="179" spans="1:2" x14ac:dyDescent="0.25">
      <c r="A179" s="3">
        <f t="shared" si="0"/>
        <v>4159</v>
      </c>
      <c r="B179" s="4" t="s">
        <v>15</v>
      </c>
    </row>
    <row r="180" spans="1:2" x14ac:dyDescent="0.25">
      <c r="A180" s="3">
        <f t="shared" si="0"/>
        <v>4160</v>
      </c>
      <c r="B180" s="4" t="s">
        <v>15</v>
      </c>
    </row>
    <row r="181" spans="1:2" x14ac:dyDescent="0.25">
      <c r="A181" s="3">
        <f t="shared" si="0"/>
        <v>4161</v>
      </c>
      <c r="B181" s="4" t="s">
        <v>15</v>
      </c>
    </row>
    <row r="182" spans="1:2" x14ac:dyDescent="0.25">
      <c r="A182" s="3">
        <f t="shared" si="0"/>
        <v>4162</v>
      </c>
      <c r="B182" s="4" t="s">
        <v>15</v>
      </c>
    </row>
    <row r="183" spans="1:2" x14ac:dyDescent="0.25">
      <c r="A183" s="3">
        <f t="shared" si="0"/>
        <v>4163</v>
      </c>
      <c r="B183" s="4" t="s">
        <v>15</v>
      </c>
    </row>
    <row r="184" spans="1:2" x14ac:dyDescent="0.25">
      <c r="A184" s="3">
        <f t="shared" si="0"/>
        <v>4164</v>
      </c>
      <c r="B184" s="4" t="s">
        <v>15</v>
      </c>
    </row>
    <row r="185" spans="1:2" x14ac:dyDescent="0.25">
      <c r="A185" s="3">
        <f t="shared" si="0"/>
        <v>4165</v>
      </c>
      <c r="B185" s="4" t="s">
        <v>15</v>
      </c>
    </row>
    <row r="186" spans="1:2" x14ac:dyDescent="0.25">
      <c r="A186" s="3">
        <f t="shared" si="0"/>
        <v>4166</v>
      </c>
      <c r="B186" s="4" t="s">
        <v>15</v>
      </c>
    </row>
    <row r="187" spans="1:2" x14ac:dyDescent="0.25">
      <c r="A187" s="3">
        <f t="shared" si="0"/>
        <v>4167</v>
      </c>
      <c r="B187" s="4" t="s">
        <v>15</v>
      </c>
    </row>
    <row r="188" spans="1:2" x14ac:dyDescent="0.25">
      <c r="A188" s="3">
        <f t="shared" si="0"/>
        <v>4168</v>
      </c>
      <c r="B188" s="4" t="s">
        <v>15</v>
      </c>
    </row>
    <row r="189" spans="1:2" x14ac:dyDescent="0.25">
      <c r="A189" s="3">
        <f t="shared" si="0"/>
        <v>4169</v>
      </c>
      <c r="B189" s="4" t="s">
        <v>15</v>
      </c>
    </row>
    <row r="190" spans="1:2" x14ac:dyDescent="0.25">
      <c r="A190" s="3">
        <f t="shared" si="0"/>
        <v>4170</v>
      </c>
      <c r="B190" s="4" t="s">
        <v>15</v>
      </c>
    </row>
    <row r="191" spans="1:2" x14ac:dyDescent="0.25">
      <c r="A191" s="3">
        <f t="shared" si="0"/>
        <v>4171</v>
      </c>
      <c r="B191" s="4" t="s">
        <v>15</v>
      </c>
    </row>
    <row r="192" spans="1:2" x14ac:dyDescent="0.25">
      <c r="A192" s="3">
        <f t="shared" si="0"/>
        <v>4172</v>
      </c>
      <c r="B192" s="4" t="s">
        <v>15</v>
      </c>
    </row>
    <row r="193" spans="1:11" x14ac:dyDescent="0.25">
      <c r="A193" s="3">
        <v>4173</v>
      </c>
      <c r="B193" s="3" t="s">
        <v>603</v>
      </c>
      <c r="C193" s="4" t="s">
        <v>568</v>
      </c>
      <c r="E193" s="3" t="s">
        <v>16</v>
      </c>
      <c r="F193" s="3" t="s">
        <v>746</v>
      </c>
      <c r="H193" s="3" t="s">
        <v>632</v>
      </c>
      <c r="K193" s="3" t="s">
        <v>569</v>
      </c>
    </row>
    <row r="194" spans="1:11" x14ac:dyDescent="0.25">
      <c r="A194" s="3">
        <v>4174</v>
      </c>
      <c r="B194" s="4" t="s">
        <v>17</v>
      </c>
      <c r="E194" s="3" t="s">
        <v>380</v>
      </c>
    </row>
    <row r="195" spans="1:11" x14ac:dyDescent="0.25">
      <c r="A195" s="3">
        <v>4175</v>
      </c>
      <c r="B195" s="4" t="s">
        <v>3</v>
      </c>
      <c r="E195" s="3" t="s">
        <v>382</v>
      </c>
      <c r="F195" s="3" t="s">
        <v>379</v>
      </c>
      <c r="H195" s="3" t="s">
        <v>754</v>
      </c>
      <c r="I195" s="3" t="s">
        <v>760</v>
      </c>
      <c r="J195" s="3" t="s">
        <v>10</v>
      </c>
      <c r="K195" s="3" t="s">
        <v>809</v>
      </c>
    </row>
    <row r="196" spans="1:11" x14ac:dyDescent="0.25">
      <c r="A196" s="3">
        <v>4176</v>
      </c>
      <c r="B196" s="4" t="s">
        <v>3</v>
      </c>
      <c r="E196" s="3" t="s">
        <v>382</v>
      </c>
      <c r="F196" s="3" t="s">
        <v>379</v>
      </c>
      <c r="H196" s="3" t="s">
        <v>754</v>
      </c>
      <c r="I196" s="3" t="s">
        <v>760</v>
      </c>
      <c r="J196" s="3" t="s">
        <v>10</v>
      </c>
      <c r="K196" s="3" t="s">
        <v>809</v>
      </c>
    </row>
    <row r="197" spans="1:11" x14ac:dyDescent="0.25">
      <c r="A197" s="3">
        <v>4177</v>
      </c>
      <c r="B197" s="4" t="s">
        <v>3</v>
      </c>
      <c r="E197" s="3" t="s">
        <v>382</v>
      </c>
      <c r="F197" s="3" t="s">
        <v>379</v>
      </c>
      <c r="H197" s="3" t="s">
        <v>754</v>
      </c>
      <c r="I197" s="3" t="s">
        <v>760</v>
      </c>
      <c r="J197" s="3" t="s">
        <v>10</v>
      </c>
      <c r="K197" s="3" t="s">
        <v>809</v>
      </c>
    </row>
    <row r="198" spans="1:11" x14ac:dyDescent="0.25">
      <c r="A198" s="3">
        <v>4178</v>
      </c>
      <c r="B198" s="4" t="s">
        <v>3</v>
      </c>
      <c r="E198" s="3" t="s">
        <v>382</v>
      </c>
      <c r="F198" s="3" t="s">
        <v>379</v>
      </c>
      <c r="H198" s="3" t="s">
        <v>754</v>
      </c>
      <c r="I198" s="3" t="s">
        <v>760</v>
      </c>
      <c r="J198" s="3" t="s">
        <v>10</v>
      </c>
      <c r="K198" s="3" t="s">
        <v>809</v>
      </c>
    </row>
    <row r="199" spans="1:11" x14ac:dyDescent="0.25">
      <c r="A199" s="3">
        <v>4179</v>
      </c>
      <c r="B199" s="4" t="s">
        <v>3</v>
      </c>
      <c r="E199" s="3" t="s">
        <v>382</v>
      </c>
      <c r="F199" s="3" t="s">
        <v>379</v>
      </c>
      <c r="H199" s="3" t="s">
        <v>754</v>
      </c>
      <c r="I199" s="3" t="s">
        <v>760</v>
      </c>
      <c r="J199" s="3" t="s">
        <v>10</v>
      </c>
      <c r="K199" s="3" t="s">
        <v>809</v>
      </c>
    </row>
    <row r="200" spans="1:11" x14ac:dyDescent="0.25">
      <c r="A200" s="3">
        <v>4180</v>
      </c>
      <c r="B200" s="4" t="s">
        <v>3</v>
      </c>
      <c r="E200" s="3" t="s">
        <v>382</v>
      </c>
      <c r="F200" s="3" t="s">
        <v>379</v>
      </c>
      <c r="H200" s="3" t="s">
        <v>754</v>
      </c>
      <c r="I200" s="3" t="s">
        <v>760</v>
      </c>
      <c r="J200" s="3" t="s">
        <v>10</v>
      </c>
      <c r="K200" s="3" t="s">
        <v>809</v>
      </c>
    </row>
    <row r="201" spans="1:11" x14ac:dyDescent="0.25">
      <c r="A201" s="3">
        <v>4181</v>
      </c>
      <c r="B201" s="4" t="s">
        <v>13</v>
      </c>
      <c r="C201" s="3" t="s">
        <v>314</v>
      </c>
      <c r="D201" s="3">
        <v>13</v>
      </c>
      <c r="E201" s="3" t="s">
        <v>814</v>
      </c>
      <c r="F201" s="3" t="s">
        <v>526</v>
      </c>
      <c r="H201" s="3" t="s">
        <v>650</v>
      </c>
      <c r="I201" s="3" t="s">
        <v>793</v>
      </c>
      <c r="J201" s="3" t="s">
        <v>802</v>
      </c>
      <c r="K201" s="3" t="s">
        <v>610</v>
      </c>
    </row>
    <row r="202" spans="1:11" x14ac:dyDescent="0.25">
      <c r="A202" s="3">
        <f>A201+1</f>
        <v>4182</v>
      </c>
      <c r="B202" s="4" t="s">
        <v>13</v>
      </c>
      <c r="C202" s="3" t="s">
        <v>315</v>
      </c>
      <c r="D202" s="3">
        <v>31</v>
      </c>
      <c r="E202" s="3" t="s">
        <v>814</v>
      </c>
      <c r="F202" s="3" t="s">
        <v>526</v>
      </c>
      <c r="H202" s="3" t="s">
        <v>650</v>
      </c>
      <c r="I202" s="3" t="s">
        <v>793</v>
      </c>
      <c r="J202" s="3" t="s">
        <v>802</v>
      </c>
      <c r="K202" s="3" t="s">
        <v>610</v>
      </c>
    </row>
    <row r="203" spans="1:11" x14ac:dyDescent="0.25">
      <c r="A203" s="3">
        <f t="shared" ref="A203:A267" si="1">A202+1</f>
        <v>4183</v>
      </c>
      <c r="B203" s="4" t="s">
        <v>13</v>
      </c>
      <c r="C203" s="3" t="s">
        <v>316</v>
      </c>
      <c r="D203" s="3">
        <v>26</v>
      </c>
      <c r="E203" s="3" t="s">
        <v>814</v>
      </c>
      <c r="F203" s="3" t="s">
        <v>526</v>
      </c>
      <c r="H203" s="3" t="s">
        <v>650</v>
      </c>
      <c r="I203" s="3" t="s">
        <v>793</v>
      </c>
      <c r="J203" s="3" t="s">
        <v>802</v>
      </c>
      <c r="K203" s="3" t="s">
        <v>610</v>
      </c>
    </row>
    <row r="204" spans="1:11" x14ac:dyDescent="0.25">
      <c r="A204" s="3">
        <f t="shared" si="1"/>
        <v>4184</v>
      </c>
      <c r="B204" s="4" t="s">
        <v>13</v>
      </c>
      <c r="C204" s="3" t="s">
        <v>317</v>
      </c>
      <c r="D204" s="3">
        <v>12</v>
      </c>
      <c r="E204" s="3" t="s">
        <v>814</v>
      </c>
      <c r="F204" s="3" t="s">
        <v>526</v>
      </c>
      <c r="H204" s="3" t="s">
        <v>650</v>
      </c>
      <c r="I204" s="3" t="s">
        <v>793</v>
      </c>
      <c r="J204" s="3" t="s">
        <v>802</v>
      </c>
      <c r="K204" s="3" t="s">
        <v>610</v>
      </c>
    </row>
    <row r="205" spans="1:11" x14ac:dyDescent="0.25">
      <c r="A205" s="3">
        <f t="shared" si="1"/>
        <v>4185</v>
      </c>
      <c r="B205" s="4" t="s">
        <v>13</v>
      </c>
      <c r="C205" s="3" t="s">
        <v>318</v>
      </c>
      <c r="D205" s="3">
        <v>10</v>
      </c>
      <c r="E205" s="3" t="s">
        <v>814</v>
      </c>
      <c r="F205" s="3" t="s">
        <v>526</v>
      </c>
      <c r="H205" s="3" t="s">
        <v>650</v>
      </c>
      <c r="I205" s="3" t="s">
        <v>793</v>
      </c>
      <c r="J205" s="3" t="s">
        <v>802</v>
      </c>
      <c r="K205" s="3" t="s">
        <v>610</v>
      </c>
    </row>
    <row r="206" spans="1:11" x14ac:dyDescent="0.25">
      <c r="A206" s="3">
        <f t="shared" si="1"/>
        <v>4186</v>
      </c>
      <c r="B206" s="4" t="s">
        <v>13</v>
      </c>
      <c r="C206" s="3" t="s">
        <v>319</v>
      </c>
      <c r="D206" s="3">
        <v>27</v>
      </c>
      <c r="E206" s="3" t="s">
        <v>814</v>
      </c>
      <c r="F206" s="3" t="s">
        <v>526</v>
      </c>
      <c r="H206" s="3" t="s">
        <v>650</v>
      </c>
      <c r="I206" s="3" t="s">
        <v>793</v>
      </c>
      <c r="J206" s="3" t="s">
        <v>802</v>
      </c>
      <c r="K206" s="3" t="s">
        <v>610</v>
      </c>
    </row>
    <row r="207" spans="1:11" x14ac:dyDescent="0.25">
      <c r="A207" s="3">
        <f t="shared" si="1"/>
        <v>4187</v>
      </c>
      <c r="B207" s="4" t="s">
        <v>13</v>
      </c>
      <c r="C207" s="3" t="s">
        <v>320</v>
      </c>
      <c r="D207" s="3">
        <v>29</v>
      </c>
      <c r="E207" s="3" t="s">
        <v>814</v>
      </c>
      <c r="F207" s="3" t="s">
        <v>526</v>
      </c>
      <c r="H207" s="3" t="s">
        <v>650</v>
      </c>
      <c r="I207" s="3" t="s">
        <v>793</v>
      </c>
      <c r="J207" s="3" t="s">
        <v>802</v>
      </c>
      <c r="K207" s="3" t="s">
        <v>610</v>
      </c>
    </row>
    <row r="208" spans="1:11" x14ac:dyDescent="0.25">
      <c r="A208" s="3">
        <f t="shared" si="1"/>
        <v>4188</v>
      </c>
      <c r="B208" s="4" t="s">
        <v>13</v>
      </c>
      <c r="C208" s="3" t="s">
        <v>321</v>
      </c>
      <c r="D208" s="3">
        <v>3</v>
      </c>
      <c r="E208" s="3" t="s">
        <v>814</v>
      </c>
      <c r="F208" s="3" t="s">
        <v>526</v>
      </c>
      <c r="H208" s="3" t="s">
        <v>650</v>
      </c>
      <c r="I208" s="3" t="s">
        <v>793</v>
      </c>
      <c r="J208" s="3" t="s">
        <v>802</v>
      </c>
      <c r="K208" s="3" t="s">
        <v>610</v>
      </c>
    </row>
    <row r="209" spans="1:11" x14ac:dyDescent="0.25">
      <c r="A209" s="3">
        <f t="shared" si="1"/>
        <v>4189</v>
      </c>
      <c r="B209" s="4" t="s">
        <v>13</v>
      </c>
      <c r="C209" s="3" t="s">
        <v>322</v>
      </c>
      <c r="D209" s="3">
        <v>19</v>
      </c>
      <c r="E209" s="3" t="s">
        <v>814</v>
      </c>
      <c r="F209" s="3" t="s">
        <v>526</v>
      </c>
      <c r="H209" s="3" t="s">
        <v>650</v>
      </c>
      <c r="I209" s="3" t="s">
        <v>793</v>
      </c>
      <c r="J209" s="3" t="s">
        <v>802</v>
      </c>
      <c r="K209" s="3" t="s">
        <v>610</v>
      </c>
    </row>
    <row r="210" spans="1:11" x14ac:dyDescent="0.25">
      <c r="A210" s="3">
        <f t="shared" si="1"/>
        <v>4190</v>
      </c>
      <c r="B210" s="4" t="s">
        <v>13</v>
      </c>
      <c r="C210" s="3" t="s">
        <v>323</v>
      </c>
      <c r="D210" s="3">
        <v>9</v>
      </c>
      <c r="E210" s="3" t="s">
        <v>814</v>
      </c>
      <c r="F210" s="3" t="s">
        <v>526</v>
      </c>
      <c r="H210" s="3" t="s">
        <v>650</v>
      </c>
      <c r="I210" s="3" t="s">
        <v>793</v>
      </c>
      <c r="J210" s="3" t="s">
        <v>802</v>
      </c>
      <c r="K210" s="3" t="s">
        <v>610</v>
      </c>
    </row>
    <row r="211" spans="1:11" x14ac:dyDescent="0.25">
      <c r="A211" s="3">
        <f t="shared" si="1"/>
        <v>4191</v>
      </c>
      <c r="B211" s="4" t="s">
        <v>13</v>
      </c>
      <c r="C211" s="3" t="s">
        <v>324</v>
      </c>
      <c r="D211" s="3">
        <v>15</v>
      </c>
      <c r="E211" s="3" t="s">
        <v>814</v>
      </c>
      <c r="F211" s="3" t="s">
        <v>526</v>
      </c>
      <c r="H211" s="3" t="s">
        <v>650</v>
      </c>
      <c r="I211" s="3" t="s">
        <v>793</v>
      </c>
      <c r="J211" s="3" t="s">
        <v>802</v>
      </c>
      <c r="K211" s="3" t="s">
        <v>610</v>
      </c>
    </row>
    <row r="212" spans="1:11" x14ac:dyDescent="0.25">
      <c r="A212" s="3">
        <f t="shared" si="1"/>
        <v>4192</v>
      </c>
      <c r="B212" s="4" t="s">
        <v>13</v>
      </c>
      <c r="C212" s="3" t="s">
        <v>325</v>
      </c>
      <c r="D212" s="3">
        <v>16</v>
      </c>
      <c r="E212" s="3" t="s">
        <v>814</v>
      </c>
      <c r="F212" s="3" t="s">
        <v>526</v>
      </c>
      <c r="H212" s="3" t="s">
        <v>650</v>
      </c>
      <c r="I212" s="3" t="s">
        <v>793</v>
      </c>
      <c r="J212" s="3" t="s">
        <v>802</v>
      </c>
      <c r="K212" s="3" t="s">
        <v>610</v>
      </c>
    </row>
    <row r="213" spans="1:11" x14ac:dyDescent="0.25">
      <c r="A213" s="3">
        <f t="shared" si="1"/>
        <v>4193</v>
      </c>
      <c r="B213" s="4" t="s">
        <v>13</v>
      </c>
      <c r="C213" s="3" t="s">
        <v>326</v>
      </c>
      <c r="D213" s="3">
        <v>21</v>
      </c>
      <c r="E213" s="3" t="s">
        <v>814</v>
      </c>
      <c r="F213" s="3" t="s">
        <v>526</v>
      </c>
      <c r="H213" s="3" t="s">
        <v>650</v>
      </c>
      <c r="I213" s="3" t="s">
        <v>793</v>
      </c>
      <c r="J213" s="3" t="s">
        <v>802</v>
      </c>
      <c r="K213" s="3" t="s">
        <v>610</v>
      </c>
    </row>
    <row r="214" spans="1:11" x14ac:dyDescent="0.25">
      <c r="A214" s="3">
        <f t="shared" si="1"/>
        <v>4194</v>
      </c>
      <c r="B214" s="4" t="s">
        <v>13</v>
      </c>
      <c r="C214" s="3" t="s">
        <v>327</v>
      </c>
      <c r="D214" s="3">
        <v>1</v>
      </c>
      <c r="E214" s="3" t="s">
        <v>814</v>
      </c>
      <c r="F214" s="3" t="s">
        <v>526</v>
      </c>
      <c r="H214" s="3" t="s">
        <v>650</v>
      </c>
      <c r="I214" s="3" t="s">
        <v>793</v>
      </c>
      <c r="J214" s="3" t="s">
        <v>802</v>
      </c>
      <c r="K214" s="3" t="s">
        <v>610</v>
      </c>
    </row>
    <row r="215" spans="1:11" x14ac:dyDescent="0.25">
      <c r="A215" s="3">
        <f t="shared" si="1"/>
        <v>4195</v>
      </c>
      <c r="B215" s="4" t="s">
        <v>13</v>
      </c>
      <c r="C215" s="3" t="s">
        <v>328</v>
      </c>
      <c r="D215" s="3">
        <v>25</v>
      </c>
      <c r="E215" s="3" t="s">
        <v>814</v>
      </c>
      <c r="F215" s="3" t="s">
        <v>526</v>
      </c>
      <c r="H215" s="3" t="s">
        <v>650</v>
      </c>
      <c r="I215" s="3" t="s">
        <v>793</v>
      </c>
      <c r="J215" s="3" t="s">
        <v>802</v>
      </c>
      <c r="K215" s="3" t="s">
        <v>610</v>
      </c>
    </row>
    <row r="216" spans="1:11" x14ac:dyDescent="0.25">
      <c r="A216" s="3">
        <f t="shared" si="1"/>
        <v>4196</v>
      </c>
      <c r="B216" s="4" t="s">
        <v>13</v>
      </c>
      <c r="C216" s="3" t="s">
        <v>329</v>
      </c>
      <c r="D216" s="3">
        <v>20</v>
      </c>
      <c r="E216" s="3" t="s">
        <v>814</v>
      </c>
      <c r="F216" s="3" t="s">
        <v>526</v>
      </c>
      <c r="H216" s="3" t="s">
        <v>650</v>
      </c>
      <c r="I216" s="3" t="s">
        <v>793</v>
      </c>
      <c r="J216" s="3" t="s">
        <v>802</v>
      </c>
      <c r="K216" s="3" t="s">
        <v>610</v>
      </c>
    </row>
    <row r="217" spans="1:11" x14ac:dyDescent="0.25">
      <c r="A217" s="3">
        <f t="shared" si="1"/>
        <v>4197</v>
      </c>
      <c r="B217" s="4" t="s">
        <v>13</v>
      </c>
      <c r="C217" s="3" t="s">
        <v>330</v>
      </c>
      <c r="D217" s="3">
        <v>28</v>
      </c>
      <c r="E217" s="3" t="s">
        <v>814</v>
      </c>
      <c r="F217" s="3" t="s">
        <v>526</v>
      </c>
      <c r="H217" s="3" t="s">
        <v>650</v>
      </c>
      <c r="I217" s="3" t="s">
        <v>793</v>
      </c>
      <c r="J217" s="3" t="s">
        <v>802</v>
      </c>
      <c r="K217" s="3" t="s">
        <v>610</v>
      </c>
    </row>
    <row r="218" spans="1:11" x14ac:dyDescent="0.25">
      <c r="A218" s="3">
        <f t="shared" si="1"/>
        <v>4198</v>
      </c>
      <c r="B218" s="4" t="s">
        <v>13</v>
      </c>
      <c r="C218" s="3" t="s">
        <v>331</v>
      </c>
      <c r="D218" s="3">
        <v>2</v>
      </c>
      <c r="E218" s="3" t="s">
        <v>814</v>
      </c>
      <c r="F218" s="3" t="s">
        <v>526</v>
      </c>
      <c r="H218" s="3" t="s">
        <v>650</v>
      </c>
      <c r="I218" s="3" t="s">
        <v>793</v>
      </c>
      <c r="J218" s="3" t="s">
        <v>802</v>
      </c>
      <c r="K218" s="3" t="s">
        <v>610</v>
      </c>
    </row>
    <row r="219" spans="1:11" x14ac:dyDescent="0.25">
      <c r="A219" s="3">
        <f t="shared" si="1"/>
        <v>4199</v>
      </c>
      <c r="B219" s="4" t="s">
        <v>13</v>
      </c>
      <c r="C219" s="3" t="s">
        <v>332</v>
      </c>
      <c r="D219" s="3">
        <v>17</v>
      </c>
      <c r="E219" s="3" t="s">
        <v>814</v>
      </c>
      <c r="F219" s="3" t="s">
        <v>526</v>
      </c>
      <c r="H219" s="3" t="s">
        <v>650</v>
      </c>
      <c r="I219" s="3" t="s">
        <v>793</v>
      </c>
      <c r="J219" s="3" t="s">
        <v>802</v>
      </c>
      <c r="K219" s="3" t="s">
        <v>610</v>
      </c>
    </row>
    <row r="220" spans="1:11" x14ac:dyDescent="0.25">
      <c r="A220" s="3">
        <f t="shared" si="1"/>
        <v>4200</v>
      </c>
      <c r="B220" s="4" t="s">
        <v>13</v>
      </c>
      <c r="C220" s="3" t="s">
        <v>333</v>
      </c>
      <c r="D220" s="3">
        <v>5</v>
      </c>
      <c r="E220" s="3" t="s">
        <v>814</v>
      </c>
      <c r="F220" s="3" t="s">
        <v>526</v>
      </c>
      <c r="H220" s="3" t="s">
        <v>650</v>
      </c>
      <c r="I220" s="3" t="s">
        <v>793</v>
      </c>
      <c r="J220" s="3" t="s">
        <v>802</v>
      </c>
      <c r="K220" s="3" t="s">
        <v>610</v>
      </c>
    </row>
    <row r="221" spans="1:11" x14ac:dyDescent="0.25">
      <c r="A221" s="3">
        <f t="shared" si="1"/>
        <v>4201</v>
      </c>
      <c r="B221" s="4" t="s">
        <v>13</v>
      </c>
      <c r="C221" s="3" t="s">
        <v>334</v>
      </c>
      <c r="D221" s="3">
        <v>6</v>
      </c>
      <c r="E221" s="3" t="s">
        <v>814</v>
      </c>
      <c r="F221" s="3" t="s">
        <v>526</v>
      </c>
      <c r="H221" s="3" t="s">
        <v>650</v>
      </c>
      <c r="I221" s="3" t="s">
        <v>793</v>
      </c>
      <c r="J221" s="3" t="s">
        <v>802</v>
      </c>
      <c r="K221" s="3" t="s">
        <v>610</v>
      </c>
    </row>
    <row r="222" spans="1:11" x14ac:dyDescent="0.25">
      <c r="A222" s="3">
        <f t="shared" si="1"/>
        <v>4202</v>
      </c>
      <c r="B222" s="4" t="s">
        <v>13</v>
      </c>
      <c r="C222" s="3" t="s">
        <v>335</v>
      </c>
      <c r="D222" s="3">
        <v>22</v>
      </c>
      <c r="E222" s="3" t="s">
        <v>814</v>
      </c>
      <c r="F222" s="3" t="s">
        <v>526</v>
      </c>
      <c r="H222" s="3" t="s">
        <v>650</v>
      </c>
      <c r="I222" s="3" t="s">
        <v>793</v>
      </c>
      <c r="J222" s="3" t="s">
        <v>802</v>
      </c>
      <c r="K222" s="3" t="s">
        <v>610</v>
      </c>
    </row>
    <row r="223" spans="1:11" x14ac:dyDescent="0.25">
      <c r="A223" s="3">
        <f t="shared" si="1"/>
        <v>4203</v>
      </c>
      <c r="B223" s="4" t="s">
        <v>13</v>
      </c>
      <c r="C223" s="3" t="s">
        <v>336</v>
      </c>
      <c r="D223" s="3">
        <v>1</v>
      </c>
      <c r="E223" s="3" t="s">
        <v>814</v>
      </c>
      <c r="F223" s="3" t="s">
        <v>526</v>
      </c>
      <c r="H223" s="3" t="s">
        <v>650</v>
      </c>
      <c r="I223" s="3" t="s">
        <v>793</v>
      </c>
      <c r="J223" s="3" t="s">
        <v>802</v>
      </c>
      <c r="K223" s="3" t="s">
        <v>610</v>
      </c>
    </row>
    <row r="224" spans="1:11" x14ac:dyDescent="0.25">
      <c r="A224" s="3">
        <f t="shared" si="1"/>
        <v>4204</v>
      </c>
      <c r="B224" s="4" t="s">
        <v>13</v>
      </c>
      <c r="C224" s="3" t="s">
        <v>337</v>
      </c>
      <c r="D224" s="3">
        <v>18</v>
      </c>
      <c r="E224" s="3" t="s">
        <v>814</v>
      </c>
      <c r="F224" s="3" t="s">
        <v>526</v>
      </c>
      <c r="H224" s="3" t="s">
        <v>650</v>
      </c>
      <c r="I224" s="3" t="s">
        <v>793</v>
      </c>
      <c r="J224" s="3" t="s">
        <v>802</v>
      </c>
      <c r="K224" s="3" t="s">
        <v>610</v>
      </c>
    </row>
    <row r="225" spans="1:11" x14ac:dyDescent="0.25">
      <c r="A225" s="3">
        <f t="shared" si="1"/>
        <v>4205</v>
      </c>
      <c r="B225" s="4" t="s">
        <v>13</v>
      </c>
      <c r="C225" s="3" t="s">
        <v>338</v>
      </c>
      <c r="D225" s="3">
        <v>14</v>
      </c>
      <c r="E225" s="3" t="s">
        <v>814</v>
      </c>
      <c r="F225" s="3" t="s">
        <v>526</v>
      </c>
      <c r="H225" s="3" t="s">
        <v>650</v>
      </c>
      <c r="I225" s="3" t="s">
        <v>793</v>
      </c>
      <c r="J225" s="3" t="s">
        <v>802</v>
      </c>
      <c r="K225" s="3" t="s">
        <v>610</v>
      </c>
    </row>
    <row r="226" spans="1:11" x14ac:dyDescent="0.25">
      <c r="A226" s="3">
        <f t="shared" si="1"/>
        <v>4206</v>
      </c>
      <c r="B226" s="4" t="s">
        <v>13</v>
      </c>
      <c r="C226" s="3" t="s">
        <v>339</v>
      </c>
      <c r="D226" s="3">
        <v>8</v>
      </c>
      <c r="E226" s="3" t="s">
        <v>814</v>
      </c>
      <c r="F226" s="3" t="s">
        <v>526</v>
      </c>
      <c r="H226" s="3" t="s">
        <v>650</v>
      </c>
      <c r="I226" s="3" t="s">
        <v>793</v>
      </c>
      <c r="J226" s="3" t="s">
        <v>802</v>
      </c>
      <c r="K226" s="3" t="s">
        <v>610</v>
      </c>
    </row>
    <row r="227" spans="1:11" x14ac:dyDescent="0.25">
      <c r="A227" s="3">
        <f t="shared" si="1"/>
        <v>4207</v>
      </c>
      <c r="B227" s="4" t="s">
        <v>13</v>
      </c>
      <c r="C227" s="3" t="s">
        <v>340</v>
      </c>
      <c r="D227" s="3">
        <v>7</v>
      </c>
      <c r="E227" s="3" t="s">
        <v>814</v>
      </c>
      <c r="F227" s="3" t="s">
        <v>526</v>
      </c>
      <c r="H227" s="3" t="s">
        <v>650</v>
      </c>
      <c r="I227" s="3" t="s">
        <v>793</v>
      </c>
      <c r="J227" s="3" t="s">
        <v>802</v>
      </c>
      <c r="K227" s="3" t="s">
        <v>610</v>
      </c>
    </row>
    <row r="228" spans="1:11" x14ac:dyDescent="0.25">
      <c r="A228" s="3">
        <f t="shared" si="1"/>
        <v>4208</v>
      </c>
      <c r="B228" s="4" t="s">
        <v>13</v>
      </c>
      <c r="C228" s="3" t="s">
        <v>341</v>
      </c>
      <c r="E228" s="3" t="s">
        <v>814</v>
      </c>
      <c r="F228" s="3" t="s">
        <v>526</v>
      </c>
      <c r="H228" s="3" t="s">
        <v>650</v>
      </c>
      <c r="I228" s="3" t="s">
        <v>793</v>
      </c>
      <c r="J228" s="3" t="s">
        <v>802</v>
      </c>
      <c r="K228" s="3" t="s">
        <v>610</v>
      </c>
    </row>
    <row r="229" spans="1:11" x14ac:dyDescent="0.25">
      <c r="A229" s="3">
        <f t="shared" si="1"/>
        <v>4209</v>
      </c>
      <c r="B229" s="4" t="s">
        <v>13</v>
      </c>
      <c r="C229" s="3" t="s">
        <v>342</v>
      </c>
      <c r="D229" s="3">
        <v>3</v>
      </c>
      <c r="E229" s="3" t="s">
        <v>814</v>
      </c>
      <c r="F229" s="3" t="s">
        <v>381</v>
      </c>
      <c r="H229" s="3" t="s">
        <v>651</v>
      </c>
      <c r="I229" s="3" t="s">
        <v>792</v>
      </c>
      <c r="J229" s="3" t="s">
        <v>805</v>
      </c>
      <c r="K229" s="3" t="s">
        <v>809</v>
      </c>
    </row>
    <row r="230" spans="1:11" x14ac:dyDescent="0.25">
      <c r="A230" s="3">
        <f t="shared" si="1"/>
        <v>4210</v>
      </c>
      <c r="B230" s="4" t="s">
        <v>13</v>
      </c>
      <c r="C230" s="3" t="s">
        <v>343</v>
      </c>
      <c r="D230" s="3">
        <v>2</v>
      </c>
      <c r="E230" s="3" t="s">
        <v>814</v>
      </c>
      <c r="F230" s="3" t="s">
        <v>381</v>
      </c>
      <c r="H230" s="3" t="s">
        <v>651</v>
      </c>
      <c r="I230" s="3" t="s">
        <v>792</v>
      </c>
      <c r="J230" s="3" t="s">
        <v>805</v>
      </c>
      <c r="K230" s="3" t="s">
        <v>809</v>
      </c>
    </row>
    <row r="231" spans="1:11" x14ac:dyDescent="0.25">
      <c r="A231" s="3">
        <f t="shared" si="1"/>
        <v>4211</v>
      </c>
      <c r="B231" s="4" t="s">
        <v>13</v>
      </c>
      <c r="C231" s="3" t="s">
        <v>344</v>
      </c>
      <c r="D231" s="3">
        <v>9</v>
      </c>
      <c r="E231" s="3" t="s">
        <v>814</v>
      </c>
      <c r="F231" s="3" t="s">
        <v>381</v>
      </c>
      <c r="H231" s="3" t="s">
        <v>651</v>
      </c>
      <c r="I231" s="3" t="s">
        <v>792</v>
      </c>
      <c r="J231" s="3" t="s">
        <v>805</v>
      </c>
      <c r="K231" s="3" t="s">
        <v>809</v>
      </c>
    </row>
    <row r="232" spans="1:11" x14ac:dyDescent="0.25">
      <c r="A232" s="3">
        <f t="shared" si="1"/>
        <v>4212</v>
      </c>
      <c r="B232" s="4" t="s">
        <v>13</v>
      </c>
      <c r="C232" s="3" t="s">
        <v>345</v>
      </c>
      <c r="D232" s="3">
        <v>6</v>
      </c>
      <c r="E232" s="3" t="s">
        <v>814</v>
      </c>
      <c r="F232" s="3" t="s">
        <v>381</v>
      </c>
      <c r="H232" s="3" t="s">
        <v>651</v>
      </c>
      <c r="I232" s="3" t="s">
        <v>792</v>
      </c>
      <c r="J232" s="3" t="s">
        <v>805</v>
      </c>
      <c r="K232" s="3" t="s">
        <v>809</v>
      </c>
    </row>
    <row r="233" spans="1:11" x14ac:dyDescent="0.25">
      <c r="A233" s="3">
        <f t="shared" si="1"/>
        <v>4213</v>
      </c>
      <c r="B233" s="4" t="s">
        <v>13</v>
      </c>
      <c r="C233" s="3" t="s">
        <v>346</v>
      </c>
      <c r="D233" s="3">
        <v>7</v>
      </c>
      <c r="E233" s="3" t="s">
        <v>814</v>
      </c>
      <c r="F233" s="3" t="s">
        <v>381</v>
      </c>
      <c r="H233" s="3" t="s">
        <v>651</v>
      </c>
      <c r="I233" s="3" t="s">
        <v>792</v>
      </c>
      <c r="J233" s="3" t="s">
        <v>805</v>
      </c>
      <c r="K233" s="3" t="s">
        <v>809</v>
      </c>
    </row>
    <row r="234" spans="1:11" x14ac:dyDescent="0.25">
      <c r="A234" s="3">
        <f t="shared" si="1"/>
        <v>4214</v>
      </c>
      <c r="B234" s="4" t="s">
        <v>13</v>
      </c>
      <c r="C234" s="3" t="s">
        <v>347</v>
      </c>
      <c r="D234" s="3">
        <v>1</v>
      </c>
      <c r="E234" s="3" t="s">
        <v>814</v>
      </c>
      <c r="F234" s="3" t="s">
        <v>381</v>
      </c>
      <c r="H234" s="3" t="s">
        <v>651</v>
      </c>
      <c r="I234" s="3" t="s">
        <v>792</v>
      </c>
      <c r="J234" s="3" t="s">
        <v>805</v>
      </c>
      <c r="K234" s="3" t="s">
        <v>809</v>
      </c>
    </row>
    <row r="235" spans="1:11" x14ac:dyDescent="0.25">
      <c r="A235" s="3">
        <f t="shared" si="1"/>
        <v>4215</v>
      </c>
      <c r="B235" s="4" t="s">
        <v>13</v>
      </c>
      <c r="C235" s="3" t="s">
        <v>348</v>
      </c>
      <c r="D235" s="3">
        <v>8</v>
      </c>
      <c r="E235" s="3" t="s">
        <v>814</v>
      </c>
      <c r="F235" s="3" t="s">
        <v>381</v>
      </c>
      <c r="H235" s="3" t="s">
        <v>651</v>
      </c>
      <c r="I235" s="3" t="s">
        <v>792</v>
      </c>
      <c r="J235" s="3" t="s">
        <v>805</v>
      </c>
      <c r="K235" s="3" t="s">
        <v>809</v>
      </c>
    </row>
    <row r="236" spans="1:11" x14ac:dyDescent="0.25">
      <c r="A236" s="3">
        <f t="shared" si="1"/>
        <v>4216</v>
      </c>
      <c r="B236" s="4" t="s">
        <v>13</v>
      </c>
      <c r="C236" s="3" t="s">
        <v>349</v>
      </c>
      <c r="D236" s="3">
        <v>5</v>
      </c>
      <c r="E236" s="3" t="s">
        <v>814</v>
      </c>
      <c r="F236" s="3" t="s">
        <v>381</v>
      </c>
      <c r="H236" s="3" t="s">
        <v>651</v>
      </c>
      <c r="I236" s="3" t="s">
        <v>792</v>
      </c>
      <c r="J236" s="3" t="s">
        <v>805</v>
      </c>
      <c r="K236" s="3" t="s">
        <v>809</v>
      </c>
    </row>
    <row r="237" spans="1:11" x14ac:dyDescent="0.25">
      <c r="A237" s="3">
        <f t="shared" si="1"/>
        <v>4217</v>
      </c>
      <c r="B237" s="4" t="s">
        <v>13</v>
      </c>
      <c r="C237" s="3" t="s">
        <v>350</v>
      </c>
      <c r="D237" s="3">
        <v>4</v>
      </c>
      <c r="E237" s="3" t="s">
        <v>814</v>
      </c>
      <c r="F237" s="3" t="s">
        <v>381</v>
      </c>
      <c r="H237" s="3" t="s">
        <v>651</v>
      </c>
      <c r="I237" s="3" t="s">
        <v>792</v>
      </c>
      <c r="J237" s="3" t="s">
        <v>805</v>
      </c>
      <c r="K237" s="3" t="s">
        <v>809</v>
      </c>
    </row>
    <row r="238" spans="1:11" x14ac:dyDescent="0.25">
      <c r="A238" s="3">
        <f t="shared" si="1"/>
        <v>4218</v>
      </c>
      <c r="B238" s="4" t="s">
        <v>13</v>
      </c>
      <c r="C238" s="3" t="s">
        <v>351</v>
      </c>
      <c r="D238" s="3">
        <v>13</v>
      </c>
      <c r="E238" s="3" t="s">
        <v>814</v>
      </c>
      <c r="F238" s="3" t="s">
        <v>381</v>
      </c>
      <c r="H238" s="3" t="s">
        <v>651</v>
      </c>
      <c r="I238" s="3" t="s">
        <v>792</v>
      </c>
      <c r="J238" s="3" t="s">
        <v>805</v>
      </c>
      <c r="K238" s="3" t="s">
        <v>809</v>
      </c>
    </row>
    <row r="239" spans="1:11" x14ac:dyDescent="0.25">
      <c r="A239" s="3">
        <f t="shared" si="1"/>
        <v>4219</v>
      </c>
      <c r="B239" s="4" t="s">
        <v>13</v>
      </c>
      <c r="C239" s="3" t="s">
        <v>352</v>
      </c>
      <c r="D239" s="3">
        <v>15</v>
      </c>
      <c r="E239" s="3" t="s">
        <v>814</v>
      </c>
      <c r="F239" s="3" t="s">
        <v>381</v>
      </c>
      <c r="H239" s="3" t="s">
        <v>651</v>
      </c>
      <c r="I239" s="3" t="s">
        <v>792</v>
      </c>
      <c r="J239" s="3" t="s">
        <v>805</v>
      </c>
      <c r="K239" s="3" t="s">
        <v>809</v>
      </c>
    </row>
    <row r="240" spans="1:11" x14ac:dyDescent="0.25">
      <c r="A240" s="3">
        <f t="shared" si="1"/>
        <v>4220</v>
      </c>
      <c r="B240" s="4" t="s">
        <v>13</v>
      </c>
      <c r="C240" s="3" t="s">
        <v>353</v>
      </c>
      <c r="D240" s="3">
        <v>10</v>
      </c>
      <c r="E240" s="3" t="s">
        <v>814</v>
      </c>
      <c r="F240" s="3" t="s">
        <v>381</v>
      </c>
      <c r="H240" s="3" t="s">
        <v>651</v>
      </c>
      <c r="I240" s="3" t="s">
        <v>792</v>
      </c>
      <c r="J240" s="3" t="s">
        <v>805</v>
      </c>
      <c r="K240" s="3" t="s">
        <v>809</v>
      </c>
    </row>
    <row r="241" spans="1:11" x14ac:dyDescent="0.25">
      <c r="A241" s="3">
        <f t="shared" si="1"/>
        <v>4221</v>
      </c>
      <c r="B241" s="4" t="s">
        <v>13</v>
      </c>
      <c r="C241" s="3" t="s">
        <v>354</v>
      </c>
      <c r="D241" s="3">
        <v>12</v>
      </c>
      <c r="E241" s="3" t="s">
        <v>814</v>
      </c>
      <c r="F241" s="3" t="s">
        <v>381</v>
      </c>
      <c r="H241" s="3" t="s">
        <v>651</v>
      </c>
      <c r="I241" s="3" t="s">
        <v>792</v>
      </c>
      <c r="J241" s="3" t="s">
        <v>805</v>
      </c>
      <c r="K241" s="3" t="s">
        <v>809</v>
      </c>
    </row>
    <row r="242" spans="1:11" x14ac:dyDescent="0.25">
      <c r="A242" s="3">
        <f t="shared" si="1"/>
        <v>4222</v>
      </c>
      <c r="B242" s="4" t="s">
        <v>13</v>
      </c>
      <c r="C242" s="3" t="s">
        <v>355</v>
      </c>
      <c r="D242" s="3">
        <v>11</v>
      </c>
      <c r="E242" s="3" t="s">
        <v>814</v>
      </c>
      <c r="F242" s="3" t="s">
        <v>381</v>
      </c>
      <c r="H242" s="3" t="s">
        <v>651</v>
      </c>
      <c r="I242" s="3" t="s">
        <v>792</v>
      </c>
      <c r="J242" s="3" t="s">
        <v>805</v>
      </c>
      <c r="K242" s="3" t="s">
        <v>809</v>
      </c>
    </row>
    <row r="243" spans="1:11" x14ac:dyDescent="0.25">
      <c r="A243" s="3">
        <f t="shared" si="1"/>
        <v>4223</v>
      </c>
      <c r="B243" s="4" t="s">
        <v>13</v>
      </c>
      <c r="C243" s="3" t="s">
        <v>356</v>
      </c>
      <c r="D243" s="3">
        <v>14</v>
      </c>
      <c r="E243" s="3" t="s">
        <v>814</v>
      </c>
      <c r="F243" s="3" t="s">
        <v>381</v>
      </c>
      <c r="H243" s="3" t="s">
        <v>651</v>
      </c>
      <c r="I243" s="3" t="s">
        <v>792</v>
      </c>
      <c r="J243" s="3" t="s">
        <v>805</v>
      </c>
      <c r="K243" s="3" t="s">
        <v>809</v>
      </c>
    </row>
    <row r="244" spans="1:11" x14ac:dyDescent="0.25">
      <c r="A244" s="3">
        <f t="shared" si="1"/>
        <v>4224</v>
      </c>
      <c r="B244" s="4" t="s">
        <v>18</v>
      </c>
      <c r="C244" s="3" t="s">
        <v>357</v>
      </c>
      <c r="D244" s="3">
        <v>2</v>
      </c>
      <c r="E244" s="3" t="s">
        <v>811</v>
      </c>
      <c r="F244" s="3" t="s">
        <v>617</v>
      </c>
      <c r="H244" s="3" t="s">
        <v>751</v>
      </c>
      <c r="I244" s="3" t="s">
        <v>311</v>
      </c>
      <c r="J244" s="3" t="s">
        <v>806</v>
      </c>
      <c r="K244" s="3" t="s">
        <v>807</v>
      </c>
    </row>
    <row r="245" spans="1:11" x14ac:dyDescent="0.25">
      <c r="A245" s="3">
        <f t="shared" si="1"/>
        <v>4225</v>
      </c>
      <c r="B245" s="4" t="s">
        <v>18</v>
      </c>
      <c r="C245" s="3" t="s">
        <v>358</v>
      </c>
      <c r="D245" s="3">
        <v>1</v>
      </c>
      <c r="E245" s="3" t="s">
        <v>811</v>
      </c>
      <c r="F245" s="3" t="s">
        <v>617</v>
      </c>
      <c r="H245" s="3" t="s">
        <v>751</v>
      </c>
      <c r="I245" s="3" t="s">
        <v>311</v>
      </c>
      <c r="J245" s="3" t="s">
        <v>806</v>
      </c>
      <c r="K245" s="3" t="s">
        <v>807</v>
      </c>
    </row>
    <row r="246" spans="1:11" x14ac:dyDescent="0.25">
      <c r="A246" s="3">
        <f t="shared" si="1"/>
        <v>4226</v>
      </c>
      <c r="B246" s="4" t="s">
        <v>18</v>
      </c>
      <c r="C246" s="3" t="s">
        <v>359</v>
      </c>
      <c r="D246" s="3">
        <v>5</v>
      </c>
      <c r="E246" s="3" t="s">
        <v>811</v>
      </c>
      <c r="F246" s="3" t="s">
        <v>617</v>
      </c>
      <c r="H246" s="3" t="s">
        <v>751</v>
      </c>
      <c r="I246" s="3" t="s">
        <v>311</v>
      </c>
      <c r="J246" s="3" t="s">
        <v>806</v>
      </c>
      <c r="K246" s="3" t="s">
        <v>807</v>
      </c>
    </row>
    <row r="247" spans="1:11" x14ac:dyDescent="0.25">
      <c r="A247" s="3">
        <f t="shared" si="1"/>
        <v>4227</v>
      </c>
      <c r="B247" s="4" t="s">
        <v>18</v>
      </c>
      <c r="C247" s="3" t="s">
        <v>360</v>
      </c>
      <c r="D247" s="3">
        <v>4</v>
      </c>
      <c r="E247" s="3" t="s">
        <v>811</v>
      </c>
      <c r="F247" s="3" t="s">
        <v>617</v>
      </c>
      <c r="H247" s="3" t="s">
        <v>751</v>
      </c>
      <c r="I247" s="3" t="s">
        <v>311</v>
      </c>
      <c r="J247" s="3" t="s">
        <v>806</v>
      </c>
      <c r="K247" s="3" t="s">
        <v>807</v>
      </c>
    </row>
    <row r="248" spans="1:11" x14ac:dyDescent="0.25">
      <c r="A248" s="3">
        <f t="shared" si="1"/>
        <v>4228</v>
      </c>
      <c r="B248" s="4" t="s">
        <v>4</v>
      </c>
      <c r="C248" s="3" t="s">
        <v>361</v>
      </c>
      <c r="D248" s="3">
        <v>9</v>
      </c>
      <c r="E248" s="3" t="s">
        <v>812</v>
      </c>
      <c r="H248" s="3" t="s">
        <v>762</v>
      </c>
      <c r="I248" s="3" t="s">
        <v>764</v>
      </c>
      <c r="J248" s="3" t="s">
        <v>10</v>
      </c>
    </row>
    <row r="249" spans="1:11" x14ac:dyDescent="0.25">
      <c r="A249" s="3">
        <f t="shared" si="1"/>
        <v>4229</v>
      </c>
      <c r="B249" s="4" t="s">
        <v>4</v>
      </c>
      <c r="C249" s="3" t="s">
        <v>362</v>
      </c>
      <c r="D249" s="3">
        <v>35</v>
      </c>
      <c r="E249" s="3" t="s">
        <v>812</v>
      </c>
      <c r="H249" s="3" t="s">
        <v>762</v>
      </c>
      <c r="I249" s="3" t="s">
        <v>764</v>
      </c>
      <c r="J249" s="3" t="s">
        <v>10</v>
      </c>
    </row>
    <row r="250" spans="1:11" x14ac:dyDescent="0.25">
      <c r="A250" s="3">
        <f t="shared" si="1"/>
        <v>4230</v>
      </c>
      <c r="B250" s="4" t="s">
        <v>4</v>
      </c>
      <c r="C250" s="3" t="s">
        <v>363</v>
      </c>
      <c r="D250" s="3">
        <v>1</v>
      </c>
      <c r="E250" s="3" t="s">
        <v>812</v>
      </c>
      <c r="H250" s="3" t="s">
        <v>762</v>
      </c>
      <c r="I250" s="3" t="s">
        <v>764</v>
      </c>
      <c r="J250" s="3" t="s">
        <v>10</v>
      </c>
    </row>
    <row r="251" spans="1:11" x14ac:dyDescent="0.25">
      <c r="A251" s="3">
        <f t="shared" si="1"/>
        <v>4231</v>
      </c>
      <c r="B251" s="4" t="s">
        <v>19</v>
      </c>
      <c r="C251" s="3" t="s">
        <v>364</v>
      </c>
      <c r="D251" s="3">
        <v>10</v>
      </c>
      <c r="E251" s="3" t="s">
        <v>813</v>
      </c>
      <c r="H251" s="3" t="s">
        <v>611</v>
      </c>
      <c r="I251" s="3" t="s">
        <v>791</v>
      </c>
      <c r="J251" s="3" t="s">
        <v>808</v>
      </c>
      <c r="K251" s="3" t="s">
        <v>610</v>
      </c>
    </row>
    <row r="252" spans="1:11" x14ac:dyDescent="0.25">
      <c r="A252" s="3">
        <f t="shared" si="1"/>
        <v>4232</v>
      </c>
      <c r="B252" s="4" t="s">
        <v>19</v>
      </c>
      <c r="C252" s="3" t="s">
        <v>365</v>
      </c>
      <c r="D252" s="3">
        <v>22</v>
      </c>
      <c r="E252" s="3" t="s">
        <v>813</v>
      </c>
      <c r="H252" s="3" t="s">
        <v>611</v>
      </c>
      <c r="I252" s="3" t="s">
        <v>791</v>
      </c>
      <c r="J252" s="3" t="s">
        <v>808</v>
      </c>
      <c r="K252" s="3" t="s">
        <v>610</v>
      </c>
    </row>
    <row r="253" spans="1:11" x14ac:dyDescent="0.25">
      <c r="A253" s="3">
        <f t="shared" si="1"/>
        <v>4233</v>
      </c>
      <c r="B253" s="4" t="s">
        <v>19</v>
      </c>
      <c r="C253" s="3" t="s">
        <v>366</v>
      </c>
      <c r="D253" s="3">
        <v>21</v>
      </c>
      <c r="E253" s="3" t="s">
        <v>813</v>
      </c>
      <c r="H253" s="3" t="s">
        <v>611</v>
      </c>
      <c r="I253" s="3" t="s">
        <v>791</v>
      </c>
      <c r="J253" s="3" t="s">
        <v>808</v>
      </c>
      <c r="K253" s="3" t="s">
        <v>610</v>
      </c>
    </row>
    <row r="254" spans="1:11" x14ac:dyDescent="0.25">
      <c r="A254" s="3">
        <f t="shared" si="1"/>
        <v>4234</v>
      </c>
      <c r="B254" s="4" t="s">
        <v>19</v>
      </c>
      <c r="C254" s="3" t="s">
        <v>367</v>
      </c>
      <c r="D254" s="3">
        <v>8</v>
      </c>
      <c r="E254" s="3" t="s">
        <v>813</v>
      </c>
      <c r="H254" s="3" t="s">
        <v>611</v>
      </c>
      <c r="I254" s="3" t="s">
        <v>791</v>
      </c>
      <c r="J254" s="3" t="s">
        <v>808</v>
      </c>
      <c r="K254" s="3" t="s">
        <v>610</v>
      </c>
    </row>
    <row r="255" spans="1:11" x14ac:dyDescent="0.25">
      <c r="A255" s="3">
        <f t="shared" si="1"/>
        <v>4235</v>
      </c>
      <c r="B255" s="4" t="s">
        <v>19</v>
      </c>
      <c r="C255" s="3" t="s">
        <v>368</v>
      </c>
      <c r="D255" s="3">
        <v>17</v>
      </c>
      <c r="E255" s="3" t="s">
        <v>813</v>
      </c>
      <c r="H255" s="3" t="s">
        <v>611</v>
      </c>
      <c r="I255" s="3" t="s">
        <v>791</v>
      </c>
      <c r="J255" s="3" t="s">
        <v>808</v>
      </c>
      <c r="K255" s="3" t="s">
        <v>610</v>
      </c>
    </row>
    <row r="256" spans="1:11" x14ac:dyDescent="0.25">
      <c r="A256" s="3">
        <f t="shared" si="1"/>
        <v>4236</v>
      </c>
      <c r="B256" s="4" t="s">
        <v>19</v>
      </c>
      <c r="C256" s="3" t="s">
        <v>369</v>
      </c>
      <c r="D256" s="3">
        <v>3</v>
      </c>
      <c r="E256" s="3" t="s">
        <v>813</v>
      </c>
      <c r="H256" s="3" t="s">
        <v>611</v>
      </c>
      <c r="I256" s="3" t="s">
        <v>791</v>
      </c>
      <c r="J256" s="3" t="s">
        <v>808</v>
      </c>
      <c r="K256" s="3" t="s">
        <v>610</v>
      </c>
    </row>
    <row r="257" spans="1:11" x14ac:dyDescent="0.25">
      <c r="A257" s="3">
        <f t="shared" si="1"/>
        <v>4237</v>
      </c>
      <c r="B257" s="4" t="s">
        <v>19</v>
      </c>
      <c r="C257" s="3" t="s">
        <v>370</v>
      </c>
      <c r="D257" s="3">
        <v>38</v>
      </c>
      <c r="E257" s="3" t="s">
        <v>813</v>
      </c>
      <c r="H257" s="3" t="s">
        <v>611</v>
      </c>
      <c r="I257" s="3" t="s">
        <v>791</v>
      </c>
      <c r="J257" s="3" t="s">
        <v>808</v>
      </c>
      <c r="K257" s="3" t="s">
        <v>610</v>
      </c>
    </row>
    <row r="258" spans="1:11" x14ac:dyDescent="0.25">
      <c r="A258" s="3">
        <f t="shared" si="1"/>
        <v>4238</v>
      </c>
      <c r="B258" s="4" t="s">
        <v>19</v>
      </c>
      <c r="C258" s="3" t="s">
        <v>371</v>
      </c>
      <c r="D258" s="3">
        <v>34</v>
      </c>
      <c r="E258" s="3" t="s">
        <v>813</v>
      </c>
      <c r="H258" s="3" t="s">
        <v>611</v>
      </c>
      <c r="I258" s="3" t="s">
        <v>791</v>
      </c>
      <c r="J258" s="3" t="s">
        <v>808</v>
      </c>
      <c r="K258" s="3" t="s">
        <v>610</v>
      </c>
    </row>
    <row r="259" spans="1:11" x14ac:dyDescent="0.25">
      <c r="A259" s="3">
        <f t="shared" si="1"/>
        <v>4239</v>
      </c>
      <c r="B259" s="4" t="s">
        <v>19</v>
      </c>
      <c r="C259" s="3" t="s">
        <v>372</v>
      </c>
      <c r="D259" s="3">
        <v>33</v>
      </c>
      <c r="E259" s="3" t="s">
        <v>813</v>
      </c>
      <c r="H259" s="3" t="s">
        <v>611</v>
      </c>
      <c r="I259" s="3" t="s">
        <v>791</v>
      </c>
      <c r="J259" s="3" t="s">
        <v>808</v>
      </c>
      <c r="K259" s="3" t="s">
        <v>610</v>
      </c>
    </row>
    <row r="260" spans="1:11" x14ac:dyDescent="0.25">
      <c r="A260" s="3">
        <f t="shared" si="1"/>
        <v>4240</v>
      </c>
      <c r="B260" s="4" t="s">
        <v>19</v>
      </c>
      <c r="C260" s="3" t="s">
        <v>373</v>
      </c>
      <c r="D260" s="3">
        <v>35</v>
      </c>
      <c r="E260" s="3" t="s">
        <v>813</v>
      </c>
      <c r="H260" s="3" t="s">
        <v>611</v>
      </c>
      <c r="I260" s="3" t="s">
        <v>791</v>
      </c>
      <c r="J260" s="3" t="s">
        <v>808</v>
      </c>
      <c r="K260" s="3" t="s">
        <v>610</v>
      </c>
    </row>
    <row r="261" spans="1:11" x14ac:dyDescent="0.25">
      <c r="A261" s="3">
        <f t="shared" si="1"/>
        <v>4241</v>
      </c>
      <c r="B261" s="4" t="s">
        <v>19</v>
      </c>
      <c r="C261" s="3" t="s">
        <v>374</v>
      </c>
      <c r="D261" s="3">
        <v>37</v>
      </c>
      <c r="E261" s="3" t="s">
        <v>813</v>
      </c>
      <c r="H261" s="3" t="s">
        <v>611</v>
      </c>
      <c r="I261" s="3" t="s">
        <v>791</v>
      </c>
      <c r="J261" s="3" t="s">
        <v>808</v>
      </c>
      <c r="K261" s="3" t="s">
        <v>610</v>
      </c>
    </row>
    <row r="262" spans="1:11" x14ac:dyDescent="0.25">
      <c r="A262" s="3">
        <f t="shared" si="1"/>
        <v>4242</v>
      </c>
      <c r="B262" s="3" t="s">
        <v>14</v>
      </c>
      <c r="C262" s="3" t="s">
        <v>520</v>
      </c>
      <c r="E262" s="3" t="s">
        <v>1122</v>
      </c>
      <c r="G262" s="3" t="s">
        <v>519</v>
      </c>
      <c r="H262" s="3" t="s">
        <v>744</v>
      </c>
      <c r="I262" s="3" t="s">
        <v>745</v>
      </c>
      <c r="K262" s="3" t="s">
        <v>810</v>
      </c>
    </row>
    <row r="263" spans="1:11" x14ac:dyDescent="0.25">
      <c r="A263" s="3">
        <f t="shared" si="1"/>
        <v>4243</v>
      </c>
      <c r="B263" s="3" t="s">
        <v>14</v>
      </c>
      <c r="C263" s="3" t="s">
        <v>521</v>
      </c>
      <c r="E263" s="3" t="s">
        <v>1122</v>
      </c>
      <c r="G263" s="3" t="s">
        <v>519</v>
      </c>
      <c r="H263" s="3" t="s">
        <v>744</v>
      </c>
      <c r="I263" s="3" t="s">
        <v>745</v>
      </c>
      <c r="K263" s="3" t="s">
        <v>810</v>
      </c>
    </row>
    <row r="264" spans="1:11" x14ac:dyDescent="0.25">
      <c r="A264" s="3">
        <f t="shared" si="1"/>
        <v>4244</v>
      </c>
      <c r="B264" s="8" t="s">
        <v>14</v>
      </c>
      <c r="C264" s="8" t="s">
        <v>327</v>
      </c>
      <c r="D264" s="3" t="s">
        <v>592</v>
      </c>
      <c r="E264" s="3" t="s">
        <v>1122</v>
      </c>
      <c r="G264" s="3" t="s">
        <v>519</v>
      </c>
      <c r="H264" s="3" t="s">
        <v>744</v>
      </c>
      <c r="I264" s="3" t="s">
        <v>745</v>
      </c>
      <c r="K264" s="3" t="s">
        <v>810</v>
      </c>
    </row>
    <row r="265" spans="1:11" x14ac:dyDescent="0.25">
      <c r="A265" s="3">
        <f t="shared" si="1"/>
        <v>4245</v>
      </c>
    </row>
    <row r="266" spans="1:11" x14ac:dyDescent="0.25">
      <c r="A266" s="3">
        <f t="shared" si="1"/>
        <v>4246</v>
      </c>
    </row>
    <row r="267" spans="1:11" x14ac:dyDescent="0.25">
      <c r="A267" s="3">
        <f t="shared" si="1"/>
        <v>4247</v>
      </c>
      <c r="B267" s="3" t="s">
        <v>14</v>
      </c>
      <c r="C267" s="3" t="s">
        <v>375</v>
      </c>
      <c r="D267" s="3" t="s">
        <v>383</v>
      </c>
      <c r="E267" s="3" t="s">
        <v>815</v>
      </c>
      <c r="H267" s="3" t="s">
        <v>744</v>
      </c>
      <c r="I267" s="3" t="s">
        <v>745</v>
      </c>
      <c r="J267" s="3" t="s">
        <v>794</v>
      </c>
      <c r="K267" s="3" t="s">
        <v>810</v>
      </c>
    </row>
    <row r="268" spans="1:11" x14ac:dyDescent="0.25">
      <c r="A268" s="3">
        <f t="shared" ref="A268:A270" si="2">A267+1</f>
        <v>4248</v>
      </c>
      <c r="B268" s="3" t="s">
        <v>14</v>
      </c>
      <c r="C268" s="3" t="s">
        <v>376</v>
      </c>
      <c r="D268" s="3" t="s">
        <v>384</v>
      </c>
      <c r="E268" s="3" t="s">
        <v>815</v>
      </c>
      <c r="H268" s="3" t="s">
        <v>744</v>
      </c>
      <c r="I268" s="3" t="s">
        <v>745</v>
      </c>
      <c r="J268" s="3" t="s">
        <v>794</v>
      </c>
      <c r="K268" s="3" t="s">
        <v>810</v>
      </c>
    </row>
    <row r="269" spans="1:11" x14ac:dyDescent="0.25">
      <c r="A269" s="3">
        <f t="shared" si="2"/>
        <v>4249</v>
      </c>
      <c r="B269" s="8" t="s">
        <v>14</v>
      </c>
      <c r="C269" s="8" t="s">
        <v>377</v>
      </c>
      <c r="D269" s="3" t="s">
        <v>385</v>
      </c>
      <c r="E269" s="3" t="s">
        <v>815</v>
      </c>
      <c r="H269" s="3" t="s">
        <v>744</v>
      </c>
      <c r="I269" s="3" t="s">
        <v>745</v>
      </c>
      <c r="J269" s="3" t="s">
        <v>794</v>
      </c>
      <c r="K269" s="3" t="s">
        <v>810</v>
      </c>
    </row>
    <row r="270" spans="1:11" x14ac:dyDescent="0.25">
      <c r="A270" s="3">
        <f t="shared" si="2"/>
        <v>4250</v>
      </c>
      <c r="B270" s="3" t="s">
        <v>14</v>
      </c>
      <c r="C270" s="3" t="s">
        <v>378</v>
      </c>
      <c r="D270" s="3" t="s">
        <v>386</v>
      </c>
      <c r="E270" s="3" t="s">
        <v>815</v>
      </c>
      <c r="H270" s="3" t="s">
        <v>744</v>
      </c>
      <c r="I270" s="3" t="s">
        <v>745</v>
      </c>
      <c r="J270" s="3" t="s">
        <v>794</v>
      </c>
      <c r="K270" s="3" t="s">
        <v>810</v>
      </c>
    </row>
    <row r="271" spans="1:11" x14ac:dyDescent="0.25">
      <c r="A271" s="3">
        <v>4251</v>
      </c>
      <c r="B271" s="4" t="s">
        <v>19</v>
      </c>
      <c r="C271" s="3" t="s">
        <v>514</v>
      </c>
      <c r="E271" s="3" t="s">
        <v>813</v>
      </c>
      <c r="G271" s="3" t="s">
        <v>513</v>
      </c>
      <c r="H271" s="3" t="s">
        <v>611</v>
      </c>
      <c r="I271" s="3" t="s">
        <v>791</v>
      </c>
      <c r="J271" s="3" t="s">
        <v>612</v>
      </c>
      <c r="K271" s="3" t="s">
        <v>1123</v>
      </c>
    </row>
    <row r="272" spans="1:11" x14ac:dyDescent="0.25">
      <c r="A272" s="3">
        <v>4252</v>
      </c>
      <c r="B272" s="4" t="s">
        <v>19</v>
      </c>
      <c r="C272" s="3" t="s">
        <v>516</v>
      </c>
      <c r="E272" s="3" t="s">
        <v>813</v>
      </c>
      <c r="G272" s="3" t="s">
        <v>513</v>
      </c>
      <c r="H272" s="3" t="s">
        <v>611</v>
      </c>
      <c r="I272" s="3" t="s">
        <v>791</v>
      </c>
      <c r="J272" s="3" t="s">
        <v>612</v>
      </c>
      <c r="K272" s="3" t="s">
        <v>1123</v>
      </c>
    </row>
    <row r="273" spans="1:11" x14ac:dyDescent="0.25">
      <c r="A273" s="3">
        <v>4253</v>
      </c>
      <c r="B273" s="4" t="s">
        <v>19</v>
      </c>
      <c r="C273" s="3" t="s">
        <v>515</v>
      </c>
      <c r="E273" s="3" t="s">
        <v>813</v>
      </c>
      <c r="G273" s="3" t="s">
        <v>513</v>
      </c>
      <c r="H273" s="3" t="s">
        <v>611</v>
      </c>
      <c r="I273" s="3" t="s">
        <v>791</v>
      </c>
      <c r="J273" s="3" t="s">
        <v>612</v>
      </c>
      <c r="K273" s="3" t="s">
        <v>1123</v>
      </c>
    </row>
    <row r="274" spans="1:11" x14ac:dyDescent="0.25">
      <c r="A274" s="3">
        <v>4254</v>
      </c>
      <c r="B274" s="4" t="s">
        <v>19</v>
      </c>
      <c r="C274" s="3" t="s">
        <v>517</v>
      </c>
      <c r="E274" s="3" t="s">
        <v>813</v>
      </c>
      <c r="G274" s="3" t="s">
        <v>513</v>
      </c>
      <c r="H274" s="3" t="s">
        <v>611</v>
      </c>
      <c r="I274" s="3" t="s">
        <v>791</v>
      </c>
      <c r="J274" s="3" t="s">
        <v>612</v>
      </c>
      <c r="K274" s="3" t="s">
        <v>1123</v>
      </c>
    </row>
    <row r="275" spans="1:11" x14ac:dyDescent="0.25">
      <c r="A275" s="3">
        <v>4255</v>
      </c>
      <c r="B275" s="4" t="s">
        <v>19</v>
      </c>
      <c r="C275" s="3" t="s">
        <v>518</v>
      </c>
      <c r="E275" s="3" t="s">
        <v>813</v>
      </c>
      <c r="G275" s="3" t="s">
        <v>513</v>
      </c>
      <c r="H275" s="3" t="s">
        <v>611</v>
      </c>
      <c r="I275" s="3" t="s">
        <v>791</v>
      </c>
      <c r="J275" s="3" t="s">
        <v>612</v>
      </c>
      <c r="K275" s="3" t="s">
        <v>1123</v>
      </c>
    </row>
    <row r="276" spans="1:11" x14ac:dyDescent="0.25">
      <c r="A276" s="3">
        <v>4256</v>
      </c>
      <c r="B276" s="4" t="s">
        <v>19</v>
      </c>
      <c r="C276" s="3" t="s">
        <v>551</v>
      </c>
      <c r="E276" s="3" t="s">
        <v>813</v>
      </c>
      <c r="G276" s="3" t="s">
        <v>513</v>
      </c>
      <c r="H276" s="3" t="s">
        <v>611</v>
      </c>
      <c r="I276" s="3" t="s">
        <v>791</v>
      </c>
      <c r="J276" s="3" t="s">
        <v>612</v>
      </c>
      <c r="K276" s="3" t="s">
        <v>1123</v>
      </c>
    </row>
    <row r="277" spans="1:11" x14ac:dyDescent="0.25">
      <c r="A277" s="3">
        <v>4257</v>
      </c>
      <c r="B277" s="4" t="s">
        <v>19</v>
      </c>
      <c r="C277" s="3" t="s">
        <v>552</v>
      </c>
      <c r="E277" s="3" t="s">
        <v>813</v>
      </c>
      <c r="G277" s="3" t="s">
        <v>513</v>
      </c>
      <c r="H277" s="3" t="s">
        <v>611</v>
      </c>
      <c r="I277" s="3" t="s">
        <v>791</v>
      </c>
      <c r="J277" s="3" t="s">
        <v>612</v>
      </c>
      <c r="K277" s="3" t="s">
        <v>1123</v>
      </c>
    </row>
    <row r="278" spans="1:11" x14ac:dyDescent="0.25">
      <c r="A278" s="3">
        <v>4258</v>
      </c>
      <c r="B278" s="4" t="s">
        <v>19</v>
      </c>
      <c r="C278" s="3" t="s">
        <v>553</v>
      </c>
      <c r="E278" s="3" t="s">
        <v>813</v>
      </c>
      <c r="G278" s="3" t="s">
        <v>513</v>
      </c>
      <c r="H278" s="3" t="s">
        <v>611</v>
      </c>
      <c r="I278" s="3" t="s">
        <v>791</v>
      </c>
      <c r="J278" s="3" t="s">
        <v>612</v>
      </c>
      <c r="K278" s="3" t="s">
        <v>1123</v>
      </c>
    </row>
    <row r="279" spans="1:11" x14ac:dyDescent="0.25">
      <c r="A279" s="3">
        <v>4259</v>
      </c>
      <c r="B279" s="4" t="s">
        <v>19</v>
      </c>
      <c r="C279" s="3" t="s">
        <v>554</v>
      </c>
      <c r="E279" s="3" t="s">
        <v>813</v>
      </c>
      <c r="G279" s="3" t="s">
        <v>513</v>
      </c>
      <c r="H279" s="3" t="s">
        <v>611</v>
      </c>
      <c r="I279" s="3" t="s">
        <v>791</v>
      </c>
      <c r="J279" s="3" t="s">
        <v>612</v>
      </c>
      <c r="K279" s="3" t="s">
        <v>1123</v>
      </c>
    </row>
    <row r="280" spans="1:11" x14ac:dyDescent="0.25">
      <c r="A280" s="3">
        <v>4260</v>
      </c>
      <c r="B280" s="4" t="s">
        <v>19</v>
      </c>
      <c r="C280" s="3" t="s">
        <v>555</v>
      </c>
      <c r="E280" s="3" t="s">
        <v>813</v>
      </c>
      <c r="G280" s="3" t="s">
        <v>513</v>
      </c>
      <c r="H280" s="3" t="s">
        <v>611</v>
      </c>
      <c r="I280" s="3" t="s">
        <v>791</v>
      </c>
      <c r="J280" s="3" t="s">
        <v>612</v>
      </c>
      <c r="K280" s="3" t="s">
        <v>1123</v>
      </c>
    </row>
    <row r="281" spans="1:11" x14ac:dyDescent="0.25">
      <c r="A281" s="3">
        <v>4261</v>
      </c>
      <c r="B281" s="4" t="s">
        <v>19</v>
      </c>
      <c r="C281" s="3" t="s">
        <v>556</v>
      </c>
      <c r="E281" s="3" t="s">
        <v>813</v>
      </c>
      <c r="G281" s="3" t="s">
        <v>513</v>
      </c>
      <c r="H281" s="3" t="s">
        <v>611</v>
      </c>
      <c r="I281" s="3" t="s">
        <v>791</v>
      </c>
      <c r="J281" s="3" t="s">
        <v>612</v>
      </c>
      <c r="K281" s="3" t="s">
        <v>1123</v>
      </c>
    </row>
    <row r="282" spans="1:11" x14ac:dyDescent="0.25">
      <c r="A282" s="3">
        <v>4262</v>
      </c>
      <c r="B282" s="4" t="s">
        <v>19</v>
      </c>
      <c r="C282" s="3" t="s">
        <v>557</v>
      </c>
      <c r="E282" s="3" t="s">
        <v>813</v>
      </c>
      <c r="G282" s="3" t="s">
        <v>513</v>
      </c>
      <c r="H282" s="3" t="s">
        <v>611</v>
      </c>
      <c r="I282" s="3" t="s">
        <v>791</v>
      </c>
      <c r="J282" s="3" t="s">
        <v>612</v>
      </c>
      <c r="K282" s="3" t="s">
        <v>1123</v>
      </c>
    </row>
    <row r="283" spans="1:11" x14ac:dyDescent="0.25">
      <c r="A283" s="3">
        <v>4263</v>
      </c>
      <c r="B283" s="4" t="s">
        <v>19</v>
      </c>
      <c r="C283" s="3" t="s">
        <v>558</v>
      </c>
      <c r="E283" s="3" t="s">
        <v>813</v>
      </c>
      <c r="G283" s="3" t="s">
        <v>513</v>
      </c>
      <c r="H283" s="3" t="s">
        <v>611</v>
      </c>
      <c r="I283" s="3" t="s">
        <v>791</v>
      </c>
      <c r="J283" s="3" t="s">
        <v>612</v>
      </c>
      <c r="K283" s="3" t="s">
        <v>1123</v>
      </c>
    </row>
    <row r="284" spans="1:11" x14ac:dyDescent="0.25">
      <c r="A284" s="3">
        <v>4264</v>
      </c>
      <c r="B284" s="4" t="s">
        <v>19</v>
      </c>
      <c r="C284" s="3" t="s">
        <v>559</v>
      </c>
      <c r="E284" s="3" t="s">
        <v>813</v>
      </c>
      <c r="G284" s="3" t="s">
        <v>513</v>
      </c>
      <c r="H284" s="3" t="s">
        <v>611</v>
      </c>
      <c r="I284" s="3" t="s">
        <v>791</v>
      </c>
      <c r="J284" s="3" t="s">
        <v>612</v>
      </c>
      <c r="K284" s="3" t="s">
        <v>1123</v>
      </c>
    </row>
    <row r="285" spans="1:11" x14ac:dyDescent="0.25">
      <c r="A285" s="3">
        <v>4265</v>
      </c>
      <c r="B285" s="4" t="s">
        <v>19</v>
      </c>
      <c r="C285" s="3" t="s">
        <v>327</v>
      </c>
      <c r="E285" s="3" t="s">
        <v>813</v>
      </c>
      <c r="G285" s="3" t="s">
        <v>513</v>
      </c>
      <c r="H285" s="3" t="s">
        <v>611</v>
      </c>
      <c r="I285" s="3" t="s">
        <v>791</v>
      </c>
      <c r="J285" s="3" t="s">
        <v>612</v>
      </c>
      <c r="K285" s="3" t="s">
        <v>1123</v>
      </c>
    </row>
    <row r="286" spans="1:11" x14ac:dyDescent="0.25">
      <c r="A286" s="3">
        <v>4266</v>
      </c>
      <c r="B286" s="4" t="s">
        <v>629</v>
      </c>
      <c r="C286" s="3" t="s">
        <v>852</v>
      </c>
      <c r="E286" s="3" t="s">
        <v>1125</v>
      </c>
      <c r="F286" s="3" t="s">
        <v>538</v>
      </c>
      <c r="G286" s="3" t="s">
        <v>631</v>
      </c>
      <c r="H286" s="3" t="s">
        <v>630</v>
      </c>
      <c r="J286" s="3" t="s">
        <v>10</v>
      </c>
      <c r="K286" s="3" t="s">
        <v>1124</v>
      </c>
    </row>
    <row r="287" spans="1:11" x14ac:dyDescent="0.25">
      <c r="A287" s="3">
        <v>4267</v>
      </c>
      <c r="B287" s="4" t="s">
        <v>8</v>
      </c>
      <c r="D287" s="3">
        <v>70</v>
      </c>
      <c r="E287" s="3" t="s">
        <v>828</v>
      </c>
      <c r="F287" s="3" t="s">
        <v>309</v>
      </c>
      <c r="G287" s="3" t="s">
        <v>732</v>
      </c>
      <c r="H287" s="3" t="s">
        <v>662</v>
      </c>
      <c r="I287" s="3" t="s">
        <v>797</v>
      </c>
      <c r="J287" s="3" t="s">
        <v>10</v>
      </c>
      <c r="K287" s="12" t="s">
        <v>1126</v>
      </c>
    </row>
    <row r="288" spans="1:11" x14ac:dyDescent="0.25">
      <c r="A288" s="3">
        <v>4268</v>
      </c>
      <c r="B288" s="4" t="s">
        <v>8</v>
      </c>
      <c r="D288" s="3">
        <v>71</v>
      </c>
      <c r="E288" s="3" t="s">
        <v>828</v>
      </c>
      <c r="F288" s="3" t="s">
        <v>309</v>
      </c>
      <c r="G288" s="3" t="s">
        <v>732</v>
      </c>
      <c r="H288" s="3" t="s">
        <v>662</v>
      </c>
      <c r="I288" s="3" t="s">
        <v>797</v>
      </c>
      <c r="J288" s="3" t="s">
        <v>10</v>
      </c>
      <c r="K288" s="12" t="s">
        <v>1126</v>
      </c>
    </row>
    <row r="289" spans="1:12" x14ac:dyDescent="0.25">
      <c r="A289" s="3">
        <v>4269</v>
      </c>
      <c r="B289" s="4" t="s">
        <v>8</v>
      </c>
      <c r="D289" s="3">
        <v>72</v>
      </c>
      <c r="E289" s="3" t="s">
        <v>828</v>
      </c>
      <c r="F289" s="3" t="s">
        <v>309</v>
      </c>
      <c r="G289" s="3" t="s">
        <v>732</v>
      </c>
      <c r="H289" s="3" t="s">
        <v>662</v>
      </c>
      <c r="I289" s="3" t="s">
        <v>797</v>
      </c>
      <c r="J289" s="3" t="s">
        <v>10</v>
      </c>
      <c r="K289" s="12" t="s">
        <v>1126</v>
      </c>
    </row>
    <row r="290" spans="1:12" x14ac:dyDescent="0.25">
      <c r="A290" s="3">
        <v>4270</v>
      </c>
      <c r="B290" s="4" t="s">
        <v>8</v>
      </c>
      <c r="D290" s="3">
        <v>73</v>
      </c>
      <c r="E290" s="3" t="s">
        <v>828</v>
      </c>
      <c r="F290" s="3" t="s">
        <v>309</v>
      </c>
      <c r="G290" s="3" t="s">
        <v>732</v>
      </c>
      <c r="H290" s="3" t="s">
        <v>662</v>
      </c>
      <c r="I290" s="3" t="s">
        <v>797</v>
      </c>
      <c r="J290" s="3" t="s">
        <v>10</v>
      </c>
      <c r="K290" s="12" t="s">
        <v>1126</v>
      </c>
    </row>
    <row r="291" spans="1:12" x14ac:dyDescent="0.25">
      <c r="A291" s="3">
        <v>4271</v>
      </c>
      <c r="B291" s="4" t="s">
        <v>629</v>
      </c>
      <c r="C291" s="3" t="s">
        <v>852</v>
      </c>
      <c r="E291" s="3" t="s">
        <v>1125</v>
      </c>
      <c r="F291" s="3" t="s">
        <v>538</v>
      </c>
      <c r="G291" s="3" t="s">
        <v>631</v>
      </c>
      <c r="H291" s="3" t="s">
        <v>630</v>
      </c>
      <c r="J291" s="3" t="s">
        <v>10</v>
      </c>
      <c r="K291" s="12" t="s">
        <v>1148</v>
      </c>
    </row>
    <row r="297" spans="1:12" x14ac:dyDescent="0.25">
      <c r="A297" s="3">
        <v>4481</v>
      </c>
      <c r="B297" s="8" t="s">
        <v>26</v>
      </c>
      <c r="C297" s="4" t="s">
        <v>543</v>
      </c>
      <c r="E297" s="3" t="s">
        <v>550</v>
      </c>
      <c r="F297" s="3" t="s">
        <v>538</v>
      </c>
      <c r="G297" s="3" t="s">
        <v>513</v>
      </c>
      <c r="H297" s="3" t="s">
        <v>549</v>
      </c>
    </row>
    <row r="298" spans="1:12" x14ac:dyDescent="0.25">
      <c r="A298" s="3">
        <v>4482</v>
      </c>
      <c r="B298" s="8" t="s">
        <v>26</v>
      </c>
      <c r="C298" s="4" t="s">
        <v>544</v>
      </c>
      <c r="E298" s="3" t="s">
        <v>550</v>
      </c>
      <c r="F298" s="3" t="s">
        <v>538</v>
      </c>
      <c r="G298" s="3" t="s">
        <v>513</v>
      </c>
      <c r="H298" s="3" t="s">
        <v>549</v>
      </c>
    </row>
    <row r="299" spans="1:12" x14ac:dyDescent="0.25">
      <c r="A299" s="3">
        <v>4483</v>
      </c>
      <c r="B299" s="8" t="s">
        <v>26</v>
      </c>
      <c r="C299" s="4" t="s">
        <v>545</v>
      </c>
      <c r="E299" s="3" t="s">
        <v>550</v>
      </c>
      <c r="F299" s="3" t="s">
        <v>538</v>
      </c>
      <c r="G299" s="3" t="s">
        <v>513</v>
      </c>
      <c r="H299" s="3" t="s">
        <v>549</v>
      </c>
    </row>
    <row r="300" spans="1:12" x14ac:dyDescent="0.25">
      <c r="A300" s="3">
        <v>4484</v>
      </c>
      <c r="B300" s="8" t="s">
        <v>26</v>
      </c>
      <c r="C300" s="4" t="s">
        <v>546</v>
      </c>
      <c r="E300" s="3" t="s">
        <v>550</v>
      </c>
      <c r="F300" s="3" t="s">
        <v>538</v>
      </c>
      <c r="G300" s="3" t="s">
        <v>513</v>
      </c>
      <c r="H300" s="3" t="s">
        <v>549</v>
      </c>
    </row>
    <row r="301" spans="1:12" x14ac:dyDescent="0.25">
      <c r="A301" s="3">
        <v>4485</v>
      </c>
      <c r="B301" s="8" t="s">
        <v>26</v>
      </c>
      <c r="C301" s="4" t="s">
        <v>547</v>
      </c>
      <c r="E301" s="3" t="s">
        <v>550</v>
      </c>
      <c r="F301" s="3" t="s">
        <v>538</v>
      </c>
      <c r="G301" s="3" t="s">
        <v>513</v>
      </c>
      <c r="H301" s="3" t="s">
        <v>549</v>
      </c>
    </row>
    <row r="302" spans="1:12" x14ac:dyDescent="0.25">
      <c r="A302" s="3">
        <v>4486</v>
      </c>
      <c r="B302" s="3" t="s">
        <v>26</v>
      </c>
      <c r="C302" s="4" t="s">
        <v>548</v>
      </c>
      <c r="E302" s="3" t="s">
        <v>550</v>
      </c>
      <c r="F302" s="3" t="s">
        <v>538</v>
      </c>
      <c r="G302" s="3" t="s">
        <v>513</v>
      </c>
      <c r="H302" s="3" t="s">
        <v>549</v>
      </c>
    </row>
    <row r="303" spans="1:12" x14ac:dyDescent="0.25">
      <c r="A303" s="3">
        <v>4487</v>
      </c>
      <c r="B303" s="3" t="s">
        <v>24</v>
      </c>
      <c r="C303" s="3" t="s">
        <v>327</v>
      </c>
      <c r="D303" s="3">
        <v>2</v>
      </c>
      <c r="F303" s="3" t="s">
        <v>538</v>
      </c>
      <c r="H303" s="3" t="s">
        <v>542</v>
      </c>
      <c r="J303" s="3" t="s">
        <v>1147</v>
      </c>
    </row>
    <row r="304" spans="1:12" x14ac:dyDescent="0.25">
      <c r="A304" s="3">
        <v>4488</v>
      </c>
      <c r="B304" s="4" t="s">
        <v>22</v>
      </c>
      <c r="C304" s="3" t="s">
        <v>327</v>
      </c>
      <c r="D304" s="3">
        <v>2</v>
      </c>
      <c r="E304" s="3" t="s">
        <v>1020</v>
      </c>
      <c r="F304" s="3" t="s">
        <v>538</v>
      </c>
      <c r="H304" s="3" t="s">
        <v>541</v>
      </c>
      <c r="J304" s="3" t="s">
        <v>1147</v>
      </c>
      <c r="L304" t="s">
        <v>1021</v>
      </c>
    </row>
    <row r="305" spans="1:11" x14ac:dyDescent="0.25">
      <c r="A305" s="3">
        <v>4489</v>
      </c>
      <c r="B305" s="4" t="s">
        <v>20</v>
      </c>
      <c r="C305" s="3" t="s">
        <v>21</v>
      </c>
      <c r="D305" s="3" t="s">
        <v>387</v>
      </c>
      <c r="F305" s="3" t="s">
        <v>538</v>
      </c>
    </row>
    <row r="306" spans="1:11" x14ac:dyDescent="0.25">
      <c r="A306" s="3">
        <v>4490</v>
      </c>
      <c r="B306" s="4" t="s">
        <v>22</v>
      </c>
      <c r="C306" s="3" t="s">
        <v>23</v>
      </c>
      <c r="F306" s="3" t="s">
        <v>538</v>
      </c>
      <c r="H306" s="3" t="s">
        <v>541</v>
      </c>
      <c r="I306" s="3" t="s">
        <v>790</v>
      </c>
    </row>
    <row r="307" spans="1:11" x14ac:dyDescent="0.25">
      <c r="A307" s="3">
        <v>4491</v>
      </c>
      <c r="B307" s="4" t="s">
        <v>24</v>
      </c>
      <c r="C307" s="3" t="s">
        <v>25</v>
      </c>
      <c r="F307" s="3" t="s">
        <v>538</v>
      </c>
      <c r="H307" s="3" t="s">
        <v>541</v>
      </c>
      <c r="I307" s="3" t="s">
        <v>790</v>
      </c>
    </row>
    <row r="308" spans="1:11" x14ac:dyDescent="0.25">
      <c r="A308" s="3">
        <v>4492</v>
      </c>
      <c r="B308" s="4" t="s">
        <v>26</v>
      </c>
      <c r="C308" s="3" t="s">
        <v>27</v>
      </c>
      <c r="F308" s="3" t="s">
        <v>538</v>
      </c>
    </row>
    <row r="309" spans="1:11" x14ac:dyDescent="0.25">
      <c r="A309" s="3">
        <v>4493</v>
      </c>
      <c r="B309" s="4" t="s">
        <v>26</v>
      </c>
      <c r="C309" s="3" t="s">
        <v>28</v>
      </c>
      <c r="D309" s="3" t="s">
        <v>388</v>
      </c>
      <c r="F309" s="3" t="s">
        <v>538</v>
      </c>
    </row>
    <row r="310" spans="1:11" x14ac:dyDescent="0.25">
      <c r="A310" s="3">
        <v>4494</v>
      </c>
      <c r="B310" s="4" t="s">
        <v>26</v>
      </c>
      <c r="C310" s="3" t="s">
        <v>29</v>
      </c>
      <c r="F310" s="3" t="s">
        <v>538</v>
      </c>
    </row>
    <row r="311" spans="1:11" s="22" customFormat="1" x14ac:dyDescent="0.25">
      <c r="A311" s="3">
        <v>4495</v>
      </c>
      <c r="B311"/>
      <c r="C311"/>
      <c r="D311"/>
      <c r="E311"/>
      <c r="F311"/>
      <c r="G311"/>
      <c r="H311"/>
      <c r="I311"/>
      <c r="J311" s="3"/>
      <c r="K311" s="21"/>
    </row>
    <row r="312" spans="1:11" x14ac:dyDescent="0.25">
      <c r="A312" s="3">
        <v>4496</v>
      </c>
      <c r="B312" s="4" t="s">
        <v>26</v>
      </c>
      <c r="C312" s="3" t="s">
        <v>31</v>
      </c>
      <c r="F312" s="3" t="s">
        <v>538</v>
      </c>
    </row>
    <row r="313" spans="1:11" x14ac:dyDescent="0.25">
      <c r="A313" s="3">
        <v>4497</v>
      </c>
      <c r="B313" s="4" t="s">
        <v>26</v>
      </c>
      <c r="C313" s="3" t="s">
        <v>32</v>
      </c>
      <c r="F313" s="3" t="s">
        <v>538</v>
      </c>
    </row>
    <row r="314" spans="1:11" x14ac:dyDescent="0.25">
      <c r="A314" s="3">
        <v>4498</v>
      </c>
      <c r="B314" s="4" t="s">
        <v>26</v>
      </c>
      <c r="C314" s="3" t="s">
        <v>33</v>
      </c>
      <c r="F314" s="3" t="s">
        <v>538</v>
      </c>
    </row>
    <row r="315" spans="1:11" x14ac:dyDescent="0.25">
      <c r="A315" s="3">
        <v>4499</v>
      </c>
    </row>
    <row r="316" spans="1:11" x14ac:dyDescent="0.25">
      <c r="A316" s="3">
        <v>4500</v>
      </c>
      <c r="B316" s="4" t="s">
        <v>35</v>
      </c>
      <c r="C316" s="3" t="s">
        <v>392</v>
      </c>
      <c r="D316" s="3">
        <v>16079</v>
      </c>
      <c r="E316" s="3" t="s">
        <v>692</v>
      </c>
      <c r="F316" s="3" t="s">
        <v>622</v>
      </c>
      <c r="G316" s="3" t="s">
        <v>722</v>
      </c>
      <c r="H316" s="3" t="s">
        <v>647</v>
      </c>
      <c r="I316" s="3" t="s">
        <v>721</v>
      </c>
      <c r="J316" s="3" t="s">
        <v>10</v>
      </c>
    </row>
    <row r="317" spans="1:11" x14ac:dyDescent="0.25">
      <c r="A317" s="3">
        <v>4501</v>
      </c>
      <c r="B317" s="4" t="s">
        <v>35</v>
      </c>
      <c r="C317" s="3" t="s">
        <v>393</v>
      </c>
      <c r="D317" s="3">
        <v>16080</v>
      </c>
      <c r="E317" s="3" t="s">
        <v>692</v>
      </c>
      <c r="F317" s="3" t="s">
        <v>622</v>
      </c>
      <c r="G317" s="3" t="s">
        <v>722</v>
      </c>
      <c r="H317" s="3" t="s">
        <v>647</v>
      </c>
      <c r="I317" s="3" t="s">
        <v>721</v>
      </c>
      <c r="J317" s="3" t="s">
        <v>10</v>
      </c>
    </row>
    <row r="318" spans="1:11" x14ac:dyDescent="0.25">
      <c r="A318" s="3">
        <v>4503</v>
      </c>
      <c r="B318" s="4" t="s">
        <v>36</v>
      </c>
      <c r="C318" s="3" t="s">
        <v>394</v>
      </c>
      <c r="D318" s="3">
        <v>1</v>
      </c>
      <c r="E318" s="3" t="s">
        <v>685</v>
      </c>
      <c r="F318" s="3" t="s">
        <v>379</v>
      </c>
      <c r="G318" s="3" t="s">
        <v>683</v>
      </c>
      <c r="H318" s="3" t="s">
        <v>637</v>
      </c>
      <c r="I318" s="3" t="s">
        <v>686</v>
      </c>
      <c r="J318" s="3" t="s">
        <v>684</v>
      </c>
    </row>
    <row r="319" spans="1:11" x14ac:dyDescent="0.25">
      <c r="A319" s="3">
        <v>4504</v>
      </c>
      <c r="B319" s="4" t="s">
        <v>36</v>
      </c>
      <c r="C319" s="3" t="s">
        <v>395</v>
      </c>
      <c r="D319" s="3">
        <v>2</v>
      </c>
      <c r="E319" s="3" t="s">
        <v>685</v>
      </c>
      <c r="F319" s="3" t="s">
        <v>379</v>
      </c>
      <c r="G319" s="3" t="s">
        <v>683</v>
      </c>
      <c r="H319" s="3" t="s">
        <v>637</v>
      </c>
      <c r="I319" s="3" t="s">
        <v>686</v>
      </c>
      <c r="J319" s="3" t="s">
        <v>684</v>
      </c>
    </row>
    <row r="320" spans="1:11" x14ac:dyDescent="0.25">
      <c r="A320" s="3">
        <v>4505</v>
      </c>
      <c r="B320" s="4" t="s">
        <v>36</v>
      </c>
      <c r="C320" s="3" t="s">
        <v>396</v>
      </c>
      <c r="D320" s="3">
        <v>3</v>
      </c>
      <c r="E320" s="3" t="s">
        <v>685</v>
      </c>
      <c r="F320" s="3" t="s">
        <v>379</v>
      </c>
      <c r="G320" s="3" t="s">
        <v>683</v>
      </c>
      <c r="H320" s="3" t="s">
        <v>637</v>
      </c>
      <c r="I320" s="3" t="s">
        <v>686</v>
      </c>
      <c r="J320" s="3" t="s">
        <v>684</v>
      </c>
    </row>
    <row r="321" spans="1:11" x14ac:dyDescent="0.25">
      <c r="A321" s="3">
        <v>4506</v>
      </c>
      <c r="B321" s="4" t="s">
        <v>36</v>
      </c>
      <c r="C321" s="3" t="s">
        <v>397</v>
      </c>
      <c r="D321" s="3">
        <v>4</v>
      </c>
      <c r="E321" s="3" t="s">
        <v>685</v>
      </c>
      <c r="F321" s="3" t="s">
        <v>379</v>
      </c>
      <c r="G321" s="3" t="s">
        <v>683</v>
      </c>
      <c r="H321" s="3" t="s">
        <v>637</v>
      </c>
      <c r="I321" s="3" t="s">
        <v>686</v>
      </c>
      <c r="J321" s="3" t="s">
        <v>684</v>
      </c>
    </row>
    <row r="322" spans="1:11" x14ac:dyDescent="0.25">
      <c r="A322" s="3">
        <v>4507</v>
      </c>
      <c r="B322" s="4" t="s">
        <v>37</v>
      </c>
      <c r="C322" s="3" t="s">
        <v>402</v>
      </c>
      <c r="D322" s="3">
        <v>16089</v>
      </c>
      <c r="E322" s="3" t="s">
        <v>692</v>
      </c>
      <c r="F322" s="3" t="s">
        <v>622</v>
      </c>
      <c r="G322" s="3" t="s">
        <v>688</v>
      </c>
      <c r="H322" s="3" t="s">
        <v>640</v>
      </c>
      <c r="I322" s="3" t="s">
        <v>693</v>
      </c>
      <c r="J322" s="3" t="s">
        <v>10</v>
      </c>
    </row>
    <row r="323" spans="1:11" x14ac:dyDescent="0.25">
      <c r="A323" s="3">
        <v>4508</v>
      </c>
      <c r="B323" s="4" t="s">
        <v>37</v>
      </c>
      <c r="C323" s="3" t="s">
        <v>403</v>
      </c>
      <c r="D323" s="3">
        <v>16090</v>
      </c>
      <c r="E323" s="3" t="s">
        <v>692</v>
      </c>
      <c r="F323" s="3" t="s">
        <v>622</v>
      </c>
      <c r="G323" s="3" t="s">
        <v>688</v>
      </c>
      <c r="H323" s="3" t="s">
        <v>640</v>
      </c>
      <c r="I323" s="3" t="s">
        <v>693</v>
      </c>
      <c r="J323" s="3" t="s">
        <v>10</v>
      </c>
    </row>
    <row r="324" spans="1:11" x14ac:dyDescent="0.25">
      <c r="A324" s="3">
        <v>4509</v>
      </c>
      <c r="B324" s="4" t="s">
        <v>38</v>
      </c>
      <c r="C324" s="3" t="s">
        <v>405</v>
      </c>
      <c r="D324" s="3">
        <v>16101</v>
      </c>
      <c r="E324" s="3" t="s">
        <v>685</v>
      </c>
      <c r="F324" s="3" t="s">
        <v>622</v>
      </c>
      <c r="H324" s="3" t="s">
        <v>641</v>
      </c>
      <c r="I324" t="s">
        <v>672</v>
      </c>
      <c r="J324" s="3" t="s">
        <v>691</v>
      </c>
    </row>
    <row r="325" spans="1:11" x14ac:dyDescent="0.25">
      <c r="A325" s="3">
        <v>4510</v>
      </c>
      <c r="B325" s="4" t="s">
        <v>38</v>
      </c>
      <c r="C325" s="3" t="s">
        <v>404</v>
      </c>
      <c r="D325" s="3">
        <v>16102</v>
      </c>
      <c r="E325" s="3" t="s">
        <v>685</v>
      </c>
      <c r="F325" s="3" t="s">
        <v>622</v>
      </c>
      <c r="H325" s="3" t="s">
        <v>641</v>
      </c>
      <c r="I325" t="s">
        <v>672</v>
      </c>
      <c r="J325" s="3" t="s">
        <v>691</v>
      </c>
    </row>
    <row r="326" spans="1:11" x14ac:dyDescent="0.25">
      <c r="A326" s="3">
        <v>4511</v>
      </c>
      <c r="B326" s="4" t="s">
        <v>39</v>
      </c>
      <c r="C326" s="3" t="s">
        <v>398</v>
      </c>
      <c r="D326" s="3">
        <v>1</v>
      </c>
      <c r="E326" s="3" t="s">
        <v>704</v>
      </c>
      <c r="F326" s="3" t="s">
        <v>379</v>
      </c>
      <c r="G326" s="3" t="s">
        <v>703</v>
      </c>
      <c r="H326" s="3" t="s">
        <v>642</v>
      </c>
      <c r="I326" s="3" t="s">
        <v>702</v>
      </c>
      <c r="J326" s="3" t="s">
        <v>705</v>
      </c>
    </row>
    <row r="327" spans="1:11" x14ac:dyDescent="0.25">
      <c r="A327" s="3">
        <v>4512</v>
      </c>
      <c r="B327" s="4" t="s">
        <v>39</v>
      </c>
      <c r="C327" s="3" t="s">
        <v>399</v>
      </c>
      <c r="D327" s="3">
        <v>2</v>
      </c>
      <c r="E327" s="3" t="s">
        <v>704</v>
      </c>
      <c r="F327" s="3" t="s">
        <v>379</v>
      </c>
      <c r="G327" s="3" t="s">
        <v>703</v>
      </c>
      <c r="H327" s="3" t="s">
        <v>642</v>
      </c>
      <c r="I327" s="3" t="s">
        <v>702</v>
      </c>
      <c r="J327" s="3" t="s">
        <v>705</v>
      </c>
    </row>
    <row r="328" spans="1:11" x14ac:dyDescent="0.25">
      <c r="A328" s="3">
        <v>4513</v>
      </c>
      <c r="B328" s="4" t="s">
        <v>39</v>
      </c>
      <c r="C328" s="3" t="s">
        <v>400</v>
      </c>
      <c r="D328" s="3">
        <v>3</v>
      </c>
      <c r="E328" s="3" t="s">
        <v>704</v>
      </c>
      <c r="F328" s="3" t="s">
        <v>379</v>
      </c>
      <c r="G328" s="3" t="s">
        <v>703</v>
      </c>
      <c r="H328" s="3" t="s">
        <v>642</v>
      </c>
      <c r="I328" s="3" t="s">
        <v>702</v>
      </c>
      <c r="J328" s="3" t="s">
        <v>705</v>
      </c>
    </row>
    <row r="329" spans="1:11" s="2" customFormat="1" x14ac:dyDescent="0.25">
      <c r="A329" s="8">
        <v>4514</v>
      </c>
      <c r="B329" s="9" t="s">
        <v>39</v>
      </c>
      <c r="C329" s="8" t="s">
        <v>401</v>
      </c>
      <c r="D329" s="8">
        <v>4</v>
      </c>
      <c r="E329" s="3" t="s">
        <v>704</v>
      </c>
      <c r="F329" s="3" t="s">
        <v>379</v>
      </c>
      <c r="G329" s="3" t="s">
        <v>703</v>
      </c>
      <c r="H329" s="8" t="s">
        <v>642</v>
      </c>
      <c r="I329" s="3" t="s">
        <v>702</v>
      </c>
      <c r="J329" s="3" t="s">
        <v>705</v>
      </c>
      <c r="K329" s="8"/>
    </row>
    <row r="330" spans="1:11" x14ac:dyDescent="0.25">
      <c r="A330" s="3">
        <v>4515</v>
      </c>
      <c r="B330" s="4" t="s">
        <v>40</v>
      </c>
      <c r="C330" s="3" t="s">
        <v>407</v>
      </c>
      <c r="D330" s="3" t="s">
        <v>41</v>
      </c>
      <c r="E330" s="3" t="s">
        <v>719</v>
      </c>
      <c r="F330" s="3" t="s">
        <v>623</v>
      </c>
      <c r="G330" s="3" t="s">
        <v>720</v>
      </c>
      <c r="H330" s="3" t="s">
        <v>648</v>
      </c>
      <c r="I330" s="3" t="s">
        <v>707</v>
      </c>
      <c r="J330" s="3" t="s">
        <v>718</v>
      </c>
    </row>
    <row r="331" spans="1:11" x14ac:dyDescent="0.25">
      <c r="A331" s="3">
        <v>4516</v>
      </c>
      <c r="B331" s="4" t="s">
        <v>40</v>
      </c>
      <c r="C331" s="3" t="s">
        <v>408</v>
      </c>
      <c r="D331" s="3" t="s">
        <v>42</v>
      </c>
      <c r="E331" s="3" t="s">
        <v>719</v>
      </c>
      <c r="F331" s="3" t="s">
        <v>623</v>
      </c>
      <c r="G331" s="3" t="s">
        <v>720</v>
      </c>
      <c r="H331" s="3" t="s">
        <v>648</v>
      </c>
      <c r="I331" s="3" t="s">
        <v>707</v>
      </c>
      <c r="J331" s="3" t="s">
        <v>718</v>
      </c>
    </row>
    <row r="332" spans="1:11" x14ac:dyDescent="0.25">
      <c r="A332" s="3">
        <v>4517</v>
      </c>
      <c r="B332" s="4" t="s">
        <v>40</v>
      </c>
      <c r="C332" s="3" t="s">
        <v>406</v>
      </c>
      <c r="D332" s="3" t="s">
        <v>43</v>
      </c>
      <c r="E332" s="3" t="s">
        <v>719</v>
      </c>
      <c r="F332" s="3" t="s">
        <v>623</v>
      </c>
      <c r="G332" s="3" t="s">
        <v>720</v>
      </c>
      <c r="H332" s="3" t="s">
        <v>648</v>
      </c>
      <c r="I332" s="3" t="s">
        <v>707</v>
      </c>
      <c r="J332" s="3" t="s">
        <v>718</v>
      </c>
    </row>
    <row r="333" spans="1:11" x14ac:dyDescent="0.25">
      <c r="A333" s="3">
        <v>4518</v>
      </c>
      <c r="B333" s="4" t="s">
        <v>40</v>
      </c>
      <c r="C333" s="3" t="s">
        <v>409</v>
      </c>
      <c r="D333" s="3" t="s">
        <v>44</v>
      </c>
      <c r="E333" s="3" t="s">
        <v>719</v>
      </c>
      <c r="F333" s="3" t="s">
        <v>623</v>
      </c>
      <c r="G333" s="3" t="s">
        <v>720</v>
      </c>
      <c r="H333" s="3" t="s">
        <v>648</v>
      </c>
      <c r="I333" s="3" t="s">
        <v>707</v>
      </c>
      <c r="J333" s="3" t="s">
        <v>718</v>
      </c>
    </row>
    <row r="334" spans="1:11" x14ac:dyDescent="0.25">
      <c r="A334" s="3">
        <v>4519</v>
      </c>
      <c r="B334" s="4" t="s">
        <v>45</v>
      </c>
      <c r="C334" s="3" t="s">
        <v>410</v>
      </c>
      <c r="D334" s="3">
        <v>1</v>
      </c>
      <c r="E334" s="3" t="s">
        <v>685</v>
      </c>
      <c r="F334" s="3" t="s">
        <v>379</v>
      </c>
      <c r="G334" s="3" t="s">
        <v>725</v>
      </c>
      <c r="H334" s="3" t="s">
        <v>644</v>
      </c>
      <c r="I334" s="3" t="s">
        <v>707</v>
      </c>
      <c r="J334" s="3" t="s">
        <v>723</v>
      </c>
    </row>
    <row r="335" spans="1:11" x14ac:dyDescent="0.25">
      <c r="A335" s="3">
        <v>4520</v>
      </c>
      <c r="B335" s="4" t="s">
        <v>45</v>
      </c>
      <c r="C335" s="3" t="s">
        <v>411</v>
      </c>
      <c r="D335" s="3">
        <v>3</v>
      </c>
      <c r="E335" s="3" t="s">
        <v>685</v>
      </c>
      <c r="F335" s="3" t="s">
        <v>379</v>
      </c>
      <c r="G335" s="3" t="s">
        <v>725</v>
      </c>
      <c r="H335" s="3" t="s">
        <v>644</v>
      </c>
      <c r="I335" s="3" t="s">
        <v>707</v>
      </c>
      <c r="J335" s="3" t="s">
        <v>723</v>
      </c>
    </row>
    <row r="336" spans="1:11" x14ac:dyDescent="0.25">
      <c r="A336" s="3">
        <v>4521</v>
      </c>
      <c r="B336" s="4" t="s">
        <v>45</v>
      </c>
      <c r="C336" s="3" t="s">
        <v>412</v>
      </c>
      <c r="D336" s="3">
        <v>2</v>
      </c>
      <c r="E336" s="3" t="s">
        <v>685</v>
      </c>
      <c r="F336" s="3" t="s">
        <v>379</v>
      </c>
      <c r="G336" s="3" t="s">
        <v>725</v>
      </c>
      <c r="H336" s="3" t="s">
        <v>644</v>
      </c>
      <c r="I336" s="3" t="s">
        <v>707</v>
      </c>
      <c r="J336" s="3" t="s">
        <v>723</v>
      </c>
    </row>
    <row r="337" spans="1:11" x14ac:dyDescent="0.25">
      <c r="A337" s="3">
        <v>4522</v>
      </c>
      <c r="B337" s="4" t="s">
        <v>46</v>
      </c>
      <c r="C337" s="3" t="s">
        <v>419</v>
      </c>
      <c r="D337" s="3">
        <v>21</v>
      </c>
      <c r="E337" s="3" t="s">
        <v>1106</v>
      </c>
      <c r="G337" s="3" t="s">
        <v>724</v>
      </c>
      <c r="H337" s="3" t="s">
        <v>636</v>
      </c>
      <c r="I337" s="3" t="s">
        <v>695</v>
      </c>
      <c r="J337" s="3" t="s">
        <v>726</v>
      </c>
      <c r="K337" s="3" t="s">
        <v>1105</v>
      </c>
    </row>
    <row r="338" spans="1:11" x14ac:dyDescent="0.25">
      <c r="A338" s="3">
        <v>4523</v>
      </c>
      <c r="B338" s="4" t="s">
        <v>46</v>
      </c>
      <c r="C338" s="3" t="s">
        <v>420</v>
      </c>
      <c r="D338" s="3">
        <v>25</v>
      </c>
      <c r="E338" s="3" t="s">
        <v>1106</v>
      </c>
      <c r="G338" s="3" t="s">
        <v>724</v>
      </c>
      <c r="H338" s="3" t="s">
        <v>636</v>
      </c>
      <c r="I338" s="3" t="s">
        <v>695</v>
      </c>
      <c r="J338" s="3" t="s">
        <v>726</v>
      </c>
      <c r="K338" s="3" t="s">
        <v>1105</v>
      </c>
    </row>
    <row r="339" spans="1:11" x14ac:dyDescent="0.25">
      <c r="A339" s="3">
        <v>4524</v>
      </c>
      <c r="B339" s="4" t="s">
        <v>46</v>
      </c>
      <c r="C339" s="3" t="s">
        <v>421</v>
      </c>
      <c r="D339" s="3">
        <v>7</v>
      </c>
      <c r="E339" s="3" t="s">
        <v>1106</v>
      </c>
      <c r="G339" s="3" t="s">
        <v>724</v>
      </c>
      <c r="H339" s="3" t="s">
        <v>636</v>
      </c>
      <c r="I339" s="3" t="s">
        <v>695</v>
      </c>
      <c r="J339" s="3" t="s">
        <v>726</v>
      </c>
      <c r="K339" s="3" t="s">
        <v>1105</v>
      </c>
    </row>
    <row r="340" spans="1:11" x14ac:dyDescent="0.25">
      <c r="A340" s="3">
        <v>4525</v>
      </c>
      <c r="B340" s="4" t="s">
        <v>46</v>
      </c>
      <c r="C340" s="3" t="s">
        <v>422</v>
      </c>
      <c r="D340" s="3">
        <v>14</v>
      </c>
      <c r="E340" s="3" t="s">
        <v>1106</v>
      </c>
      <c r="G340" s="3" t="s">
        <v>724</v>
      </c>
      <c r="H340" s="3" t="s">
        <v>636</v>
      </c>
      <c r="I340" s="3" t="s">
        <v>695</v>
      </c>
      <c r="J340" s="3" t="s">
        <v>726</v>
      </c>
      <c r="K340" s="3" t="s">
        <v>1105</v>
      </c>
    </row>
    <row r="341" spans="1:11" x14ac:dyDescent="0.25">
      <c r="A341" s="3">
        <v>4526</v>
      </c>
      <c r="B341" s="4" t="s">
        <v>46</v>
      </c>
      <c r="C341" s="3" t="s">
        <v>423</v>
      </c>
      <c r="D341" s="3">
        <v>39</v>
      </c>
      <c r="E341" s="3" t="s">
        <v>1106</v>
      </c>
      <c r="G341" s="3" t="s">
        <v>724</v>
      </c>
      <c r="H341" s="3" t="s">
        <v>636</v>
      </c>
      <c r="I341" s="3" t="s">
        <v>695</v>
      </c>
      <c r="J341" s="3" t="s">
        <v>726</v>
      </c>
      <c r="K341" s="3" t="s">
        <v>1105</v>
      </c>
    </row>
    <row r="342" spans="1:11" x14ac:dyDescent="0.25">
      <c r="A342" s="3">
        <v>4527</v>
      </c>
      <c r="B342" s="4" t="s">
        <v>46</v>
      </c>
      <c r="C342" s="3" t="s">
        <v>425</v>
      </c>
      <c r="D342" s="3">
        <v>32</v>
      </c>
      <c r="E342" s="3" t="s">
        <v>1106</v>
      </c>
      <c r="G342" s="3" t="s">
        <v>724</v>
      </c>
      <c r="H342" s="3" t="s">
        <v>636</v>
      </c>
      <c r="I342" s="3" t="s">
        <v>695</v>
      </c>
      <c r="J342" s="3" t="s">
        <v>726</v>
      </c>
      <c r="K342" s="3" t="s">
        <v>1105</v>
      </c>
    </row>
    <row r="343" spans="1:11" x14ac:dyDescent="0.25">
      <c r="A343" s="3">
        <v>4528</v>
      </c>
      <c r="B343" s="4" t="s">
        <v>46</v>
      </c>
      <c r="C343" s="3" t="s">
        <v>426</v>
      </c>
      <c r="D343" s="3">
        <v>31</v>
      </c>
      <c r="E343" s="3" t="s">
        <v>1106</v>
      </c>
      <c r="G343" s="3" t="s">
        <v>724</v>
      </c>
      <c r="H343" s="3" t="s">
        <v>636</v>
      </c>
      <c r="I343" s="3" t="s">
        <v>695</v>
      </c>
      <c r="J343" s="3" t="s">
        <v>726</v>
      </c>
      <c r="K343" s="3" t="s">
        <v>1105</v>
      </c>
    </row>
    <row r="344" spans="1:11" x14ac:dyDescent="0.25">
      <c r="A344" s="3">
        <v>4529</v>
      </c>
      <c r="B344" s="4" t="s">
        <v>46</v>
      </c>
      <c r="C344" s="3" t="s">
        <v>427</v>
      </c>
      <c r="D344" s="3">
        <v>10</v>
      </c>
      <c r="E344" s="3" t="s">
        <v>1106</v>
      </c>
      <c r="G344" s="3" t="s">
        <v>724</v>
      </c>
      <c r="H344" s="3" t="s">
        <v>636</v>
      </c>
      <c r="I344" s="3" t="s">
        <v>695</v>
      </c>
      <c r="J344" s="3" t="s">
        <v>726</v>
      </c>
      <c r="K344" s="3" t="s">
        <v>1105</v>
      </c>
    </row>
    <row r="345" spans="1:11" x14ac:dyDescent="0.25">
      <c r="A345" s="3">
        <v>4530</v>
      </c>
      <c r="B345" s="4" t="s">
        <v>46</v>
      </c>
      <c r="C345" s="3" t="s">
        <v>428</v>
      </c>
      <c r="D345" s="3">
        <v>6</v>
      </c>
      <c r="E345" s="3" t="s">
        <v>1106</v>
      </c>
      <c r="G345" s="3" t="s">
        <v>724</v>
      </c>
      <c r="H345" s="3" t="s">
        <v>636</v>
      </c>
      <c r="I345" s="3" t="s">
        <v>695</v>
      </c>
      <c r="J345" s="3" t="s">
        <v>726</v>
      </c>
      <c r="K345" s="3" t="s">
        <v>1105</v>
      </c>
    </row>
    <row r="346" spans="1:11" x14ac:dyDescent="0.25">
      <c r="A346" s="3">
        <v>4531</v>
      </c>
      <c r="B346" s="4" t="s">
        <v>46</v>
      </c>
      <c r="C346" s="3" t="s">
        <v>429</v>
      </c>
      <c r="D346" s="3">
        <v>17</v>
      </c>
      <c r="E346" s="3" t="s">
        <v>1106</v>
      </c>
      <c r="G346" s="3" t="s">
        <v>724</v>
      </c>
      <c r="H346" s="3" t="s">
        <v>636</v>
      </c>
      <c r="I346" s="3" t="s">
        <v>695</v>
      </c>
      <c r="J346" s="3" t="s">
        <v>726</v>
      </c>
      <c r="K346" s="3" t="s">
        <v>1105</v>
      </c>
    </row>
    <row r="347" spans="1:11" x14ac:dyDescent="0.25">
      <c r="A347" s="3">
        <v>4532</v>
      </c>
      <c r="B347" s="4" t="s">
        <v>46</v>
      </c>
      <c r="C347" s="3" t="s">
        <v>430</v>
      </c>
      <c r="D347" s="3">
        <v>11</v>
      </c>
      <c r="E347" s="3" t="s">
        <v>1108</v>
      </c>
      <c r="G347" s="3" t="s">
        <v>724</v>
      </c>
      <c r="H347" s="3" t="s">
        <v>636</v>
      </c>
      <c r="I347" s="3" t="s">
        <v>695</v>
      </c>
      <c r="J347" s="3" t="s">
        <v>726</v>
      </c>
      <c r="K347" s="3" t="s">
        <v>1105</v>
      </c>
    </row>
    <row r="348" spans="1:11" x14ac:dyDescent="0.25">
      <c r="A348" s="3">
        <v>4533</v>
      </c>
      <c r="B348" s="4" t="s">
        <v>46</v>
      </c>
      <c r="C348" s="3" t="s">
        <v>431</v>
      </c>
      <c r="D348" s="3">
        <v>30</v>
      </c>
      <c r="E348" s="3" t="s">
        <v>1109</v>
      </c>
      <c r="G348" s="3" t="s">
        <v>724</v>
      </c>
      <c r="H348" s="3" t="s">
        <v>636</v>
      </c>
      <c r="I348" s="3" t="s">
        <v>695</v>
      </c>
      <c r="J348" s="3" t="s">
        <v>726</v>
      </c>
      <c r="K348" s="3" t="s">
        <v>1105</v>
      </c>
    </row>
    <row r="349" spans="1:11" x14ac:dyDescent="0.25">
      <c r="A349" s="3">
        <v>4534</v>
      </c>
      <c r="B349" s="4" t="s">
        <v>46</v>
      </c>
      <c r="C349" s="3" t="s">
        <v>432</v>
      </c>
      <c r="D349" s="3">
        <v>37</v>
      </c>
      <c r="E349" s="3" t="s">
        <v>1106</v>
      </c>
      <c r="G349" s="3" t="s">
        <v>724</v>
      </c>
      <c r="H349" s="3" t="s">
        <v>636</v>
      </c>
      <c r="I349" s="3" t="s">
        <v>695</v>
      </c>
      <c r="J349" s="3" t="s">
        <v>726</v>
      </c>
      <c r="K349" s="3" t="s">
        <v>1105</v>
      </c>
    </row>
    <row r="350" spans="1:11" x14ac:dyDescent="0.25">
      <c r="A350" s="3">
        <v>4535</v>
      </c>
      <c r="B350" s="4" t="s">
        <v>46</v>
      </c>
      <c r="C350" s="3" t="s">
        <v>433</v>
      </c>
      <c r="D350" s="3">
        <v>24</v>
      </c>
      <c r="E350" s="3" t="s">
        <v>1107</v>
      </c>
      <c r="G350" s="3" t="s">
        <v>724</v>
      </c>
      <c r="H350" s="3" t="s">
        <v>636</v>
      </c>
      <c r="I350" s="3" t="s">
        <v>695</v>
      </c>
      <c r="J350" s="3" t="s">
        <v>726</v>
      </c>
      <c r="K350" s="3" t="s">
        <v>1105</v>
      </c>
    </row>
    <row r="351" spans="1:11" x14ac:dyDescent="0.25">
      <c r="A351" s="3">
        <v>4536</v>
      </c>
      <c r="B351" s="4" t="s">
        <v>46</v>
      </c>
      <c r="C351" s="3" t="s">
        <v>434</v>
      </c>
      <c r="D351" s="3">
        <v>19</v>
      </c>
      <c r="E351" s="3" t="s">
        <v>1106</v>
      </c>
      <c r="G351" s="3" t="s">
        <v>724</v>
      </c>
      <c r="H351" s="3" t="s">
        <v>636</v>
      </c>
      <c r="I351" s="3" t="s">
        <v>695</v>
      </c>
      <c r="J351" s="3" t="s">
        <v>726</v>
      </c>
      <c r="K351" s="3" t="s">
        <v>1105</v>
      </c>
    </row>
    <row r="352" spans="1:11" x14ac:dyDescent="0.25">
      <c r="A352" s="3">
        <v>4537</v>
      </c>
      <c r="B352" s="4" t="s">
        <v>46</v>
      </c>
      <c r="C352" s="3" t="s">
        <v>435</v>
      </c>
      <c r="D352" s="3">
        <v>18</v>
      </c>
      <c r="E352" s="3" t="s">
        <v>1106</v>
      </c>
      <c r="G352" s="3" t="s">
        <v>724</v>
      </c>
      <c r="H352" s="3" t="s">
        <v>636</v>
      </c>
      <c r="I352" s="3" t="s">
        <v>695</v>
      </c>
      <c r="J352" s="3" t="s">
        <v>726</v>
      </c>
      <c r="K352" s="3" t="s">
        <v>1105</v>
      </c>
    </row>
    <row r="353" spans="1:11" x14ac:dyDescent="0.25">
      <c r="A353" s="3">
        <v>4538</v>
      </c>
      <c r="B353" s="4" t="s">
        <v>46</v>
      </c>
      <c r="C353" s="3" t="s">
        <v>436</v>
      </c>
      <c r="D353" s="3">
        <v>26</v>
      </c>
      <c r="E353" s="3" t="s">
        <v>1106</v>
      </c>
      <c r="G353" s="3" t="s">
        <v>724</v>
      </c>
      <c r="H353" s="3" t="s">
        <v>636</v>
      </c>
      <c r="I353" s="3" t="s">
        <v>695</v>
      </c>
      <c r="J353" s="3" t="s">
        <v>726</v>
      </c>
      <c r="K353" s="3" t="s">
        <v>1105</v>
      </c>
    </row>
    <row r="354" spans="1:11" x14ac:dyDescent="0.25">
      <c r="A354" s="3">
        <v>4539</v>
      </c>
      <c r="B354" s="4" t="s">
        <v>46</v>
      </c>
      <c r="C354" s="3" t="s">
        <v>437</v>
      </c>
      <c r="D354" s="3">
        <v>16</v>
      </c>
      <c r="E354" s="3" t="s">
        <v>1106</v>
      </c>
      <c r="G354" s="3" t="s">
        <v>724</v>
      </c>
      <c r="H354" s="3" t="s">
        <v>636</v>
      </c>
      <c r="I354" s="3" t="s">
        <v>695</v>
      </c>
      <c r="J354" s="3" t="s">
        <v>726</v>
      </c>
      <c r="K354" s="3" t="s">
        <v>1105</v>
      </c>
    </row>
    <row r="355" spans="1:11" x14ac:dyDescent="0.25">
      <c r="A355" s="3">
        <v>4540</v>
      </c>
      <c r="B355" s="4" t="s">
        <v>46</v>
      </c>
      <c r="C355" s="3" t="s">
        <v>438</v>
      </c>
      <c r="D355" s="3">
        <v>40</v>
      </c>
      <c r="E355" s="3" t="s">
        <v>1106</v>
      </c>
      <c r="G355" s="3" t="s">
        <v>724</v>
      </c>
      <c r="H355" s="3" t="s">
        <v>636</v>
      </c>
      <c r="I355" s="3" t="s">
        <v>695</v>
      </c>
      <c r="J355" s="3" t="s">
        <v>726</v>
      </c>
      <c r="K355" s="3" t="s">
        <v>1105</v>
      </c>
    </row>
    <row r="356" spans="1:11" x14ac:dyDescent="0.25">
      <c r="A356" s="3">
        <v>4541</v>
      </c>
      <c r="B356" s="4" t="s">
        <v>46</v>
      </c>
      <c r="C356" s="3" t="s">
        <v>439</v>
      </c>
      <c r="D356" s="3">
        <v>22</v>
      </c>
      <c r="E356" s="3" t="s">
        <v>1106</v>
      </c>
      <c r="G356" s="3" t="s">
        <v>724</v>
      </c>
      <c r="H356" s="3" t="s">
        <v>636</v>
      </c>
      <c r="I356" s="3" t="s">
        <v>695</v>
      </c>
      <c r="J356" s="3" t="s">
        <v>726</v>
      </c>
      <c r="K356" s="3" t="s">
        <v>1105</v>
      </c>
    </row>
    <row r="357" spans="1:11" x14ac:dyDescent="0.25">
      <c r="A357" s="3">
        <v>4542</v>
      </c>
      <c r="B357" s="4" t="s">
        <v>46</v>
      </c>
      <c r="C357" s="3" t="s">
        <v>440</v>
      </c>
      <c r="D357" s="3">
        <v>35</v>
      </c>
      <c r="E357" s="3" t="s">
        <v>1107</v>
      </c>
      <c r="G357" s="3" t="s">
        <v>724</v>
      </c>
      <c r="H357" s="3" t="s">
        <v>636</v>
      </c>
      <c r="I357" s="3" t="s">
        <v>695</v>
      </c>
      <c r="J357" s="3" t="s">
        <v>726</v>
      </c>
      <c r="K357" s="3" t="s">
        <v>1105</v>
      </c>
    </row>
    <row r="358" spans="1:11" x14ac:dyDescent="0.25">
      <c r="A358" s="3">
        <v>4543</v>
      </c>
      <c r="B358" s="4" t="s">
        <v>46</v>
      </c>
      <c r="C358" s="3" t="s">
        <v>441</v>
      </c>
      <c r="D358" s="3">
        <v>20</v>
      </c>
      <c r="E358" s="3" t="s">
        <v>1107</v>
      </c>
      <c r="G358" s="3" t="s">
        <v>724</v>
      </c>
      <c r="H358" s="3" t="s">
        <v>636</v>
      </c>
      <c r="I358" s="3" t="s">
        <v>695</v>
      </c>
      <c r="J358" s="3" t="s">
        <v>726</v>
      </c>
      <c r="K358" s="3" t="s">
        <v>1105</v>
      </c>
    </row>
    <row r="359" spans="1:11" x14ac:dyDescent="0.25">
      <c r="A359" s="3">
        <v>4544</v>
      </c>
      <c r="B359" s="4" t="s">
        <v>46</v>
      </c>
      <c r="C359" s="3" t="s">
        <v>442</v>
      </c>
      <c r="D359" s="3">
        <v>15</v>
      </c>
      <c r="E359" s="3" t="s">
        <v>1107</v>
      </c>
      <c r="G359" s="3" t="s">
        <v>724</v>
      </c>
      <c r="H359" s="3" t="s">
        <v>636</v>
      </c>
      <c r="I359" s="3" t="s">
        <v>695</v>
      </c>
      <c r="J359" s="3" t="s">
        <v>726</v>
      </c>
      <c r="K359" s="3" t="s">
        <v>1105</v>
      </c>
    </row>
    <row r="360" spans="1:11" x14ac:dyDescent="0.25">
      <c r="A360" s="3">
        <v>4545</v>
      </c>
      <c r="B360" s="4" t="s">
        <v>46</v>
      </c>
      <c r="C360" s="3" t="s">
        <v>443</v>
      </c>
      <c r="D360" s="3">
        <v>9</v>
      </c>
      <c r="E360" s="3" t="s">
        <v>1107</v>
      </c>
      <c r="G360" s="3" t="s">
        <v>724</v>
      </c>
      <c r="H360" s="3" t="s">
        <v>636</v>
      </c>
      <c r="I360" s="3" t="s">
        <v>695</v>
      </c>
      <c r="J360" s="3" t="s">
        <v>726</v>
      </c>
      <c r="K360" s="3" t="s">
        <v>1105</v>
      </c>
    </row>
    <row r="361" spans="1:11" x14ac:dyDescent="0.25">
      <c r="A361" s="3">
        <v>4546</v>
      </c>
      <c r="B361" s="4" t="s">
        <v>46</v>
      </c>
      <c r="C361" s="3" t="s">
        <v>424</v>
      </c>
      <c r="D361" s="3">
        <v>38</v>
      </c>
      <c r="E361" s="3" t="s">
        <v>1106</v>
      </c>
      <c r="G361" s="3" t="s">
        <v>724</v>
      </c>
      <c r="H361" s="3" t="s">
        <v>636</v>
      </c>
      <c r="I361" s="3" t="s">
        <v>695</v>
      </c>
      <c r="J361" s="3" t="s">
        <v>726</v>
      </c>
      <c r="K361" s="3" t="s">
        <v>1105</v>
      </c>
    </row>
    <row r="362" spans="1:11" x14ac:dyDescent="0.25">
      <c r="A362" s="3">
        <v>4547</v>
      </c>
      <c r="B362" s="4" t="s">
        <v>46</v>
      </c>
      <c r="C362" s="3" t="s">
        <v>444</v>
      </c>
      <c r="D362" s="3">
        <v>3</v>
      </c>
      <c r="E362" s="3" t="s">
        <v>1106</v>
      </c>
      <c r="G362" s="3" t="s">
        <v>724</v>
      </c>
      <c r="H362" s="3" t="s">
        <v>636</v>
      </c>
      <c r="I362" s="3" t="s">
        <v>695</v>
      </c>
      <c r="J362" s="3" t="s">
        <v>726</v>
      </c>
      <c r="K362" s="3" t="s">
        <v>1105</v>
      </c>
    </row>
    <row r="363" spans="1:11" x14ac:dyDescent="0.25">
      <c r="A363" s="3">
        <v>4548</v>
      </c>
      <c r="B363" s="4" t="s">
        <v>46</v>
      </c>
      <c r="C363" s="3" t="s">
        <v>445</v>
      </c>
      <c r="D363" s="3">
        <v>2</v>
      </c>
      <c r="E363" s="3" t="s">
        <v>1107</v>
      </c>
      <c r="G363" s="3" t="s">
        <v>724</v>
      </c>
      <c r="H363" s="3" t="s">
        <v>636</v>
      </c>
      <c r="I363" s="3" t="s">
        <v>695</v>
      </c>
      <c r="J363" s="3" t="s">
        <v>726</v>
      </c>
      <c r="K363" s="3" t="s">
        <v>1105</v>
      </c>
    </row>
    <row r="364" spans="1:11" x14ac:dyDescent="0.25">
      <c r="A364" s="3">
        <v>4549</v>
      </c>
      <c r="B364" s="4" t="s">
        <v>46</v>
      </c>
      <c r="C364" s="3" t="s">
        <v>446</v>
      </c>
      <c r="D364" s="3">
        <v>5</v>
      </c>
      <c r="E364" s="3" t="s">
        <v>1106</v>
      </c>
      <c r="G364" s="3" t="s">
        <v>724</v>
      </c>
      <c r="H364" s="3" t="s">
        <v>636</v>
      </c>
      <c r="I364" s="3" t="s">
        <v>695</v>
      </c>
      <c r="J364" s="3" t="s">
        <v>726</v>
      </c>
      <c r="K364" s="3" t="s">
        <v>1105</v>
      </c>
    </row>
    <row r="365" spans="1:11" x14ac:dyDescent="0.25">
      <c r="A365" s="3">
        <v>4550</v>
      </c>
      <c r="B365" s="4" t="s">
        <v>413</v>
      </c>
      <c r="C365" s="3" t="s">
        <v>414</v>
      </c>
      <c r="D365" s="3">
        <v>1</v>
      </c>
      <c r="E365" s="4" t="s">
        <v>1113</v>
      </c>
      <c r="F365" s="3" t="s">
        <v>418</v>
      </c>
      <c r="G365" s="3" t="s">
        <v>519</v>
      </c>
      <c r="H365" s="3" t="s">
        <v>634</v>
      </c>
      <c r="J365" s="3" t="s">
        <v>10</v>
      </c>
      <c r="K365" s="12" t="s">
        <v>1112</v>
      </c>
    </row>
    <row r="366" spans="1:11" x14ac:dyDescent="0.25">
      <c r="A366" s="3">
        <v>4551</v>
      </c>
      <c r="B366" s="4" t="s">
        <v>413</v>
      </c>
      <c r="C366" s="3" t="s">
        <v>415</v>
      </c>
      <c r="D366" s="3">
        <v>2</v>
      </c>
      <c r="E366" s="4" t="s">
        <v>1113</v>
      </c>
      <c r="F366" s="3" t="s">
        <v>418</v>
      </c>
      <c r="G366" s="3" t="s">
        <v>519</v>
      </c>
      <c r="H366" s="3" t="s">
        <v>634</v>
      </c>
      <c r="J366" s="3" t="s">
        <v>10</v>
      </c>
      <c r="K366" s="12" t="s">
        <v>1112</v>
      </c>
    </row>
    <row r="367" spans="1:11" x14ac:dyDescent="0.25">
      <c r="A367" s="3">
        <v>4552</v>
      </c>
      <c r="B367" s="4" t="s">
        <v>413</v>
      </c>
      <c r="C367" s="3" t="s">
        <v>416</v>
      </c>
      <c r="D367" s="3">
        <v>3</v>
      </c>
      <c r="E367" s="4" t="s">
        <v>1113</v>
      </c>
      <c r="F367" s="3" t="s">
        <v>418</v>
      </c>
      <c r="G367" s="3" t="s">
        <v>519</v>
      </c>
      <c r="H367" s="3" t="s">
        <v>634</v>
      </c>
      <c r="J367" s="3" t="s">
        <v>10</v>
      </c>
      <c r="K367" s="12" t="s">
        <v>1112</v>
      </c>
    </row>
    <row r="368" spans="1:11" x14ac:dyDescent="0.25">
      <c r="A368" s="3">
        <v>4553</v>
      </c>
      <c r="B368" s="4" t="s">
        <v>413</v>
      </c>
      <c r="C368" s="3" t="s">
        <v>417</v>
      </c>
      <c r="D368" s="3">
        <v>4</v>
      </c>
      <c r="E368" s="4" t="s">
        <v>1113</v>
      </c>
      <c r="F368" s="3" t="s">
        <v>418</v>
      </c>
      <c r="G368" s="3" t="s">
        <v>519</v>
      </c>
      <c r="H368" s="3" t="s">
        <v>634</v>
      </c>
      <c r="J368" s="3" t="s">
        <v>10</v>
      </c>
      <c r="K368" s="12" t="s">
        <v>1112</v>
      </c>
    </row>
    <row r="369" spans="1:11" x14ac:dyDescent="0.25">
      <c r="A369" s="3">
        <v>4554</v>
      </c>
      <c r="B369" s="4" t="s">
        <v>47</v>
      </c>
      <c r="C369" s="3" t="s">
        <v>447</v>
      </c>
      <c r="D369" s="3">
        <v>15</v>
      </c>
      <c r="E369" s="3" t="s">
        <v>815</v>
      </c>
      <c r="G369" s="3" t="s">
        <v>727</v>
      </c>
      <c r="H369" s="3" t="s">
        <v>639</v>
      </c>
      <c r="I369" s="3" t="s">
        <v>680</v>
      </c>
      <c r="J369" s="3" t="s">
        <v>728</v>
      </c>
      <c r="K369" s="3" t="s">
        <v>1110</v>
      </c>
    </row>
    <row r="370" spans="1:11" x14ac:dyDescent="0.25">
      <c r="A370" s="3">
        <v>4555</v>
      </c>
      <c r="B370" s="4" t="s">
        <v>47</v>
      </c>
      <c r="C370" s="3" t="s">
        <v>448</v>
      </c>
      <c r="D370" s="3">
        <v>22</v>
      </c>
      <c r="E370" s="3" t="s">
        <v>815</v>
      </c>
      <c r="G370" s="3" t="s">
        <v>727</v>
      </c>
      <c r="H370" s="3" t="s">
        <v>639</v>
      </c>
      <c r="I370" s="3" t="s">
        <v>680</v>
      </c>
      <c r="J370" s="3" t="s">
        <v>728</v>
      </c>
      <c r="K370" s="3" t="s">
        <v>1110</v>
      </c>
    </row>
    <row r="371" spans="1:11" x14ac:dyDescent="0.25">
      <c r="A371" s="3">
        <v>4556</v>
      </c>
      <c r="B371" s="4" t="s">
        <v>47</v>
      </c>
      <c r="C371" s="3" t="s">
        <v>449</v>
      </c>
      <c r="D371" s="3">
        <v>13</v>
      </c>
      <c r="E371" s="3" t="s">
        <v>815</v>
      </c>
      <c r="G371" s="3" t="s">
        <v>727</v>
      </c>
      <c r="H371" s="3" t="s">
        <v>639</v>
      </c>
      <c r="I371" s="3" t="s">
        <v>680</v>
      </c>
      <c r="J371" s="3" t="s">
        <v>728</v>
      </c>
      <c r="K371" s="3" t="s">
        <v>1110</v>
      </c>
    </row>
    <row r="372" spans="1:11" x14ac:dyDescent="0.25">
      <c r="A372" s="3">
        <v>4557</v>
      </c>
      <c r="B372" s="4" t="s">
        <v>47</v>
      </c>
      <c r="C372" s="3" t="s">
        <v>450</v>
      </c>
      <c r="D372" s="3">
        <v>19</v>
      </c>
      <c r="E372" s="3" t="s">
        <v>1111</v>
      </c>
      <c r="G372" s="3" t="s">
        <v>727</v>
      </c>
      <c r="H372" s="3" t="s">
        <v>639</v>
      </c>
      <c r="I372" s="3" t="s">
        <v>680</v>
      </c>
      <c r="J372" s="3" t="s">
        <v>728</v>
      </c>
      <c r="K372" s="3" t="s">
        <v>1110</v>
      </c>
    </row>
    <row r="373" spans="1:11" x14ac:dyDescent="0.25">
      <c r="A373" s="3">
        <v>4558</v>
      </c>
      <c r="B373" s="4" t="s">
        <v>47</v>
      </c>
      <c r="C373" s="3" t="s">
        <v>451</v>
      </c>
      <c r="D373" s="3">
        <v>1</v>
      </c>
      <c r="E373" s="3" t="s">
        <v>815</v>
      </c>
      <c r="G373" s="3" t="s">
        <v>727</v>
      </c>
      <c r="H373" s="3" t="s">
        <v>639</v>
      </c>
      <c r="I373" s="3" t="s">
        <v>680</v>
      </c>
      <c r="J373" s="3" t="s">
        <v>728</v>
      </c>
      <c r="K373" s="3" t="s">
        <v>1110</v>
      </c>
    </row>
    <row r="374" spans="1:11" x14ac:dyDescent="0.25">
      <c r="A374" s="3">
        <v>4559</v>
      </c>
      <c r="B374" s="4" t="s">
        <v>47</v>
      </c>
      <c r="C374" s="3" t="s">
        <v>452</v>
      </c>
      <c r="D374" s="3">
        <v>81</v>
      </c>
      <c r="E374" s="3" t="s">
        <v>815</v>
      </c>
      <c r="G374" s="3" t="s">
        <v>727</v>
      </c>
      <c r="H374" s="3" t="s">
        <v>639</v>
      </c>
      <c r="I374" s="3" t="s">
        <v>680</v>
      </c>
      <c r="J374" s="3" t="s">
        <v>728</v>
      </c>
      <c r="K374" s="3" t="s">
        <v>1110</v>
      </c>
    </row>
    <row r="375" spans="1:11" x14ac:dyDescent="0.25">
      <c r="A375" s="3">
        <v>4560</v>
      </c>
      <c r="B375" s="4" t="s">
        <v>47</v>
      </c>
      <c r="C375" s="3" t="s">
        <v>453</v>
      </c>
      <c r="D375" s="3">
        <v>80</v>
      </c>
      <c r="E375" s="3" t="s">
        <v>1111</v>
      </c>
      <c r="G375" s="3" t="s">
        <v>727</v>
      </c>
      <c r="H375" s="3" t="s">
        <v>639</v>
      </c>
      <c r="I375" s="3" t="s">
        <v>680</v>
      </c>
      <c r="J375" s="3" t="s">
        <v>728</v>
      </c>
      <c r="K375" s="3" t="s">
        <v>1110</v>
      </c>
    </row>
    <row r="376" spans="1:11" x14ac:dyDescent="0.25">
      <c r="A376" s="3">
        <v>4561</v>
      </c>
      <c r="B376" s="4" t="s">
        <v>47</v>
      </c>
      <c r="C376" s="3" t="s">
        <v>454</v>
      </c>
      <c r="D376" s="3">
        <v>82</v>
      </c>
      <c r="E376" s="3" t="s">
        <v>815</v>
      </c>
      <c r="G376" s="3" t="s">
        <v>727</v>
      </c>
      <c r="H376" s="3" t="s">
        <v>639</v>
      </c>
      <c r="I376" s="3" t="s">
        <v>680</v>
      </c>
      <c r="J376" s="3" t="s">
        <v>728</v>
      </c>
      <c r="K376" s="3" t="s">
        <v>1110</v>
      </c>
    </row>
    <row r="377" spans="1:11" x14ac:dyDescent="0.25">
      <c r="A377" s="3">
        <v>4562</v>
      </c>
      <c r="B377" s="4" t="s">
        <v>47</v>
      </c>
      <c r="C377" s="3" t="s">
        <v>455</v>
      </c>
      <c r="D377" s="3">
        <v>11</v>
      </c>
      <c r="E377" s="3" t="s">
        <v>815</v>
      </c>
      <c r="G377" s="3" t="s">
        <v>727</v>
      </c>
      <c r="H377" s="3" t="s">
        <v>639</v>
      </c>
      <c r="I377" s="3" t="s">
        <v>680</v>
      </c>
      <c r="J377" s="3" t="s">
        <v>728</v>
      </c>
      <c r="K377" s="3" t="s">
        <v>1110</v>
      </c>
    </row>
    <row r="378" spans="1:11" x14ac:dyDescent="0.25">
      <c r="A378" s="3">
        <v>4563</v>
      </c>
      <c r="B378" s="4" t="s">
        <v>47</v>
      </c>
      <c r="C378" s="3" t="s">
        <v>456</v>
      </c>
      <c r="D378" s="3">
        <v>3</v>
      </c>
      <c r="E378" s="3" t="s">
        <v>815</v>
      </c>
      <c r="G378" s="3" t="s">
        <v>729</v>
      </c>
      <c r="H378" s="3" t="s">
        <v>639</v>
      </c>
      <c r="I378" s="3" t="s">
        <v>680</v>
      </c>
      <c r="J378" s="3" t="s">
        <v>728</v>
      </c>
      <c r="K378" s="3" t="s">
        <v>1110</v>
      </c>
    </row>
    <row r="379" spans="1:11" x14ac:dyDescent="0.25">
      <c r="A379" s="3">
        <v>4564</v>
      </c>
      <c r="B379" s="4" t="s">
        <v>47</v>
      </c>
      <c r="C379" s="3" t="s">
        <v>327</v>
      </c>
      <c r="D379" s="3">
        <v>83</v>
      </c>
      <c r="E379" s="3" t="s">
        <v>815</v>
      </c>
      <c r="H379" s="3" t="s">
        <v>639</v>
      </c>
      <c r="I379" s="3" t="s">
        <v>680</v>
      </c>
      <c r="J379" s="3" t="s">
        <v>728</v>
      </c>
      <c r="K379" s="3" t="s">
        <v>1110</v>
      </c>
    </row>
    <row r="380" spans="1:11" x14ac:dyDescent="0.25">
      <c r="A380" s="3">
        <v>4565</v>
      </c>
      <c r="B380" s="4" t="s">
        <v>48</v>
      </c>
      <c r="C380" s="3" t="s">
        <v>327</v>
      </c>
      <c r="E380" s="3" t="s">
        <v>1115</v>
      </c>
      <c r="H380" s="3" t="s">
        <v>638</v>
      </c>
      <c r="I380" s="3" t="s">
        <v>694</v>
      </c>
      <c r="J380" s="3" t="s">
        <v>687</v>
      </c>
      <c r="K380" s="3" t="s">
        <v>1114</v>
      </c>
    </row>
    <row r="381" spans="1:11" x14ac:dyDescent="0.25">
      <c r="A381" s="3">
        <v>4566</v>
      </c>
      <c r="B381" s="4" t="s">
        <v>48</v>
      </c>
      <c r="C381" s="3" t="s">
        <v>327</v>
      </c>
      <c r="E381" s="3" t="s">
        <v>1115</v>
      </c>
      <c r="H381" s="3" t="s">
        <v>638</v>
      </c>
      <c r="I381" s="3" t="s">
        <v>694</v>
      </c>
      <c r="J381" s="3" t="s">
        <v>687</v>
      </c>
      <c r="K381" s="3" t="s">
        <v>1114</v>
      </c>
    </row>
    <row r="382" spans="1:11" x14ac:dyDescent="0.25">
      <c r="A382" s="3">
        <v>4567</v>
      </c>
      <c r="B382" s="4" t="s">
        <v>48</v>
      </c>
      <c r="C382" s="3" t="s">
        <v>327</v>
      </c>
      <c r="E382" s="3" t="s">
        <v>1115</v>
      </c>
      <c r="H382" s="3" t="s">
        <v>638</v>
      </c>
      <c r="I382" s="3" t="s">
        <v>694</v>
      </c>
      <c r="J382" s="3" t="s">
        <v>687</v>
      </c>
      <c r="K382" s="3" t="s">
        <v>1114</v>
      </c>
    </row>
    <row r="383" spans="1:11" x14ac:dyDescent="0.25">
      <c r="A383" s="3">
        <v>4568</v>
      </c>
      <c r="B383" s="4" t="s">
        <v>48</v>
      </c>
      <c r="C383" s="3" t="s">
        <v>458</v>
      </c>
      <c r="D383" s="3">
        <v>5</v>
      </c>
      <c r="E383" s="3" t="s">
        <v>1115</v>
      </c>
      <c r="G383" s="3" t="s">
        <v>730</v>
      </c>
      <c r="H383" s="3" t="s">
        <v>638</v>
      </c>
      <c r="I383" s="3" t="s">
        <v>694</v>
      </c>
      <c r="J383" s="3" t="s">
        <v>687</v>
      </c>
      <c r="K383" s="3" t="s">
        <v>1114</v>
      </c>
    </row>
    <row r="384" spans="1:11" x14ac:dyDescent="0.25">
      <c r="A384" s="3">
        <v>4569</v>
      </c>
      <c r="B384" s="4" t="s">
        <v>48</v>
      </c>
      <c r="C384" s="3" t="s">
        <v>459</v>
      </c>
      <c r="D384" s="3">
        <v>12</v>
      </c>
      <c r="E384" s="3" t="s">
        <v>1115</v>
      </c>
      <c r="G384" s="3" t="s">
        <v>730</v>
      </c>
      <c r="H384" s="3" t="s">
        <v>638</v>
      </c>
      <c r="I384" s="3" t="s">
        <v>694</v>
      </c>
      <c r="J384" s="3" t="s">
        <v>687</v>
      </c>
      <c r="K384" s="3" t="s">
        <v>1114</v>
      </c>
    </row>
    <row r="385" spans="1:11" x14ac:dyDescent="0.25">
      <c r="A385" s="3">
        <v>4570</v>
      </c>
      <c r="B385" s="4" t="s">
        <v>48</v>
      </c>
      <c r="C385" s="3" t="s">
        <v>460</v>
      </c>
      <c r="D385" s="3">
        <v>10</v>
      </c>
      <c r="E385" s="3" t="s">
        <v>1115</v>
      </c>
      <c r="G385" s="3" t="s">
        <v>730</v>
      </c>
      <c r="H385" s="3" t="s">
        <v>638</v>
      </c>
      <c r="I385" s="3" t="s">
        <v>694</v>
      </c>
      <c r="J385" s="3" t="s">
        <v>687</v>
      </c>
      <c r="K385" s="3" t="s">
        <v>1114</v>
      </c>
    </row>
    <row r="386" spans="1:11" x14ac:dyDescent="0.25">
      <c r="A386" s="3">
        <v>4571</v>
      </c>
      <c r="B386" s="4" t="s">
        <v>48</v>
      </c>
      <c r="C386" s="3" t="s">
        <v>461</v>
      </c>
      <c r="D386" s="3">
        <v>11</v>
      </c>
      <c r="E386" s="3" t="s">
        <v>1115</v>
      </c>
      <c r="G386" s="3" t="s">
        <v>730</v>
      </c>
      <c r="H386" s="3" t="s">
        <v>638</v>
      </c>
      <c r="I386" s="3" t="s">
        <v>694</v>
      </c>
      <c r="J386" s="3" t="s">
        <v>687</v>
      </c>
      <c r="K386" s="3" t="s">
        <v>1114</v>
      </c>
    </row>
    <row r="387" spans="1:11" x14ac:dyDescent="0.25">
      <c r="A387" s="3">
        <v>4572</v>
      </c>
      <c r="B387" s="4" t="s">
        <v>47</v>
      </c>
      <c r="C387" s="3" t="s">
        <v>457</v>
      </c>
      <c r="D387" s="3">
        <v>83</v>
      </c>
      <c r="E387" s="3" t="s">
        <v>1115</v>
      </c>
      <c r="G387" s="3" t="s">
        <v>727</v>
      </c>
      <c r="H387" s="3" t="s">
        <v>639</v>
      </c>
      <c r="I387" s="3" t="s">
        <v>680</v>
      </c>
      <c r="J387" s="3" t="s">
        <v>728</v>
      </c>
    </row>
    <row r="388" spans="1:11" x14ac:dyDescent="0.25">
      <c r="A388" s="3">
        <v>4573</v>
      </c>
      <c r="B388" s="4" t="s">
        <v>708</v>
      </c>
      <c r="C388" s="3" t="s">
        <v>462</v>
      </c>
      <c r="E388" s="3" t="s">
        <v>1121</v>
      </c>
      <c r="G388" s="3" t="s">
        <v>729</v>
      </c>
      <c r="H388" s="3" t="s">
        <v>709</v>
      </c>
      <c r="I388" s="3" t="s">
        <v>710</v>
      </c>
      <c r="J388" s="3" t="s">
        <v>10</v>
      </c>
      <c r="K388" s="3" t="s">
        <v>1119</v>
      </c>
    </row>
    <row r="389" spans="1:11" x14ac:dyDescent="0.25">
      <c r="A389" s="3">
        <v>4574</v>
      </c>
      <c r="B389" s="4" t="s">
        <v>708</v>
      </c>
      <c r="C389" s="3" t="s">
        <v>65</v>
      </c>
      <c r="D389" s="3">
        <v>17</v>
      </c>
      <c r="E389" s="3" t="s">
        <v>1120</v>
      </c>
      <c r="G389" s="3" t="s">
        <v>729</v>
      </c>
      <c r="H389" s="3" t="s">
        <v>709</v>
      </c>
      <c r="I389" s="3" t="s">
        <v>710</v>
      </c>
      <c r="J389" s="3" t="s">
        <v>10</v>
      </c>
      <c r="K389" s="3" t="s">
        <v>1119</v>
      </c>
    </row>
    <row r="390" spans="1:11" x14ac:dyDescent="0.25">
      <c r="A390" s="3">
        <v>4575</v>
      </c>
      <c r="B390" s="4" t="s">
        <v>715</v>
      </c>
      <c r="C390" s="3" t="s">
        <v>463</v>
      </c>
      <c r="E390" s="3" t="s">
        <v>1121</v>
      </c>
      <c r="G390" s="3" t="s">
        <v>729</v>
      </c>
      <c r="H390" s="3" t="s">
        <v>711</v>
      </c>
      <c r="I390" s="3" t="s">
        <v>713</v>
      </c>
      <c r="J390" s="3" t="s">
        <v>10</v>
      </c>
      <c r="K390" s="3" t="s">
        <v>1119</v>
      </c>
    </row>
    <row r="391" spans="1:11" x14ac:dyDescent="0.25">
      <c r="A391" s="3">
        <v>4576</v>
      </c>
      <c r="B391" s="4" t="s">
        <v>715</v>
      </c>
      <c r="C391" s="3" t="s">
        <v>464</v>
      </c>
      <c r="E391" s="3" t="s">
        <v>1121</v>
      </c>
      <c r="G391" s="3" t="s">
        <v>729</v>
      </c>
      <c r="H391" s="3" t="s">
        <v>711</v>
      </c>
      <c r="I391" s="3" t="s">
        <v>713</v>
      </c>
      <c r="J391" s="3" t="s">
        <v>10</v>
      </c>
      <c r="K391" s="3" t="s">
        <v>1119</v>
      </c>
    </row>
    <row r="392" spans="1:11" x14ac:dyDescent="0.25">
      <c r="A392" s="3">
        <v>4577</v>
      </c>
      <c r="B392" s="4" t="s">
        <v>63</v>
      </c>
      <c r="C392" s="3" t="s">
        <v>391</v>
      </c>
      <c r="E392" s="3" t="s">
        <v>606</v>
      </c>
      <c r="F392" s="3" t="s">
        <v>605</v>
      </c>
    </row>
    <row r="393" spans="1:11" x14ac:dyDescent="0.25">
      <c r="A393" s="3">
        <v>4578</v>
      </c>
      <c r="B393" s="4" t="s">
        <v>63</v>
      </c>
      <c r="C393" s="3" t="s">
        <v>389</v>
      </c>
      <c r="E393" s="3" t="s">
        <v>606</v>
      </c>
      <c r="F393" s="3" t="s">
        <v>605</v>
      </c>
    </row>
    <row r="394" spans="1:11" x14ac:dyDescent="0.25">
      <c r="A394" s="3">
        <v>4579</v>
      </c>
      <c r="B394" s="4" t="s">
        <v>63</v>
      </c>
      <c r="C394" s="3" t="s">
        <v>390</v>
      </c>
      <c r="E394" s="3" t="s">
        <v>607</v>
      </c>
      <c r="F394" s="3" t="s">
        <v>605</v>
      </c>
    </row>
    <row r="395" spans="1:11" x14ac:dyDescent="0.25">
      <c r="A395" s="3">
        <v>4580</v>
      </c>
      <c r="B395" s="4" t="s">
        <v>68</v>
      </c>
      <c r="C395" s="3" t="s">
        <v>70</v>
      </c>
      <c r="D395" s="3">
        <v>5</v>
      </c>
      <c r="E395" s="3" t="s">
        <v>646</v>
      </c>
      <c r="G395" s="3" t="s">
        <v>676</v>
      </c>
      <c r="H395" s="3" t="s">
        <v>645</v>
      </c>
      <c r="I395" s="3" t="s">
        <v>672</v>
      </c>
      <c r="J395" s="3" t="s">
        <v>674</v>
      </c>
      <c r="K395" s="3" t="s">
        <v>673</v>
      </c>
    </row>
    <row r="396" spans="1:11" x14ac:dyDescent="0.25">
      <c r="A396" s="3">
        <v>4581</v>
      </c>
      <c r="B396" s="4" t="s">
        <v>68</v>
      </c>
      <c r="C396" s="3" t="s">
        <v>71</v>
      </c>
      <c r="D396" s="3">
        <v>101</v>
      </c>
      <c r="E396" s="3" t="s">
        <v>646</v>
      </c>
      <c r="G396" s="3" t="s">
        <v>676</v>
      </c>
      <c r="H396" s="3" t="s">
        <v>645</v>
      </c>
      <c r="I396" s="3" t="s">
        <v>672</v>
      </c>
      <c r="J396" s="3" t="s">
        <v>674</v>
      </c>
      <c r="K396" s="3" t="s">
        <v>673</v>
      </c>
    </row>
    <row r="397" spans="1:11" x14ac:dyDescent="0.25">
      <c r="A397" s="3">
        <v>4582</v>
      </c>
      <c r="B397" s="4" t="s">
        <v>68</v>
      </c>
      <c r="C397" s="3" t="s">
        <v>72</v>
      </c>
      <c r="D397" s="3">
        <v>14</v>
      </c>
      <c r="E397" s="3" t="s">
        <v>646</v>
      </c>
      <c r="G397" s="3" t="s">
        <v>676</v>
      </c>
      <c r="H397" s="3" t="s">
        <v>645</v>
      </c>
      <c r="I397" s="3" t="s">
        <v>672</v>
      </c>
      <c r="J397" s="3" t="s">
        <v>674</v>
      </c>
      <c r="K397" s="3" t="s">
        <v>673</v>
      </c>
    </row>
    <row r="398" spans="1:11" x14ac:dyDescent="0.25">
      <c r="A398" s="3">
        <v>4583</v>
      </c>
      <c r="B398" s="4" t="s">
        <v>68</v>
      </c>
      <c r="C398" s="3" t="s">
        <v>69</v>
      </c>
      <c r="D398" s="3">
        <v>9</v>
      </c>
      <c r="E398" s="3" t="s">
        <v>646</v>
      </c>
      <c r="G398" s="3" t="s">
        <v>676</v>
      </c>
      <c r="H398" s="3" t="s">
        <v>645</v>
      </c>
      <c r="I398" s="3" t="s">
        <v>672</v>
      </c>
      <c r="J398" s="3" t="s">
        <v>674</v>
      </c>
      <c r="K398" s="3" t="s">
        <v>673</v>
      </c>
    </row>
    <row r="399" spans="1:11" x14ac:dyDescent="0.25">
      <c r="A399" s="3">
        <v>4584</v>
      </c>
      <c r="B399" s="4" t="s">
        <v>30</v>
      </c>
      <c r="C399" s="3" t="s">
        <v>66</v>
      </c>
      <c r="D399" s="3">
        <v>2</v>
      </c>
      <c r="E399" s="3" t="s">
        <v>1117</v>
      </c>
      <c r="H399" s="3" t="s">
        <v>788</v>
      </c>
      <c r="I399" s="3" t="s">
        <v>789</v>
      </c>
      <c r="K399" s="3" t="s">
        <v>1116</v>
      </c>
    </row>
    <row r="400" spans="1:11" x14ac:dyDescent="0.25">
      <c r="A400" s="3">
        <v>4585</v>
      </c>
      <c r="B400" s="4" t="s">
        <v>30</v>
      </c>
      <c r="C400" s="3" t="s">
        <v>67</v>
      </c>
      <c r="D400" s="3">
        <v>3</v>
      </c>
      <c r="E400" s="3" t="s">
        <v>1118</v>
      </c>
      <c r="H400" s="3" t="s">
        <v>788</v>
      </c>
      <c r="I400" s="3" t="s">
        <v>789</v>
      </c>
      <c r="K400" s="3" t="s">
        <v>1116</v>
      </c>
    </row>
    <row r="401" spans="1:11" x14ac:dyDescent="0.25">
      <c r="A401" s="3">
        <v>4586</v>
      </c>
      <c r="B401" s="4" t="s">
        <v>30</v>
      </c>
      <c r="C401" s="3" t="s">
        <v>34</v>
      </c>
      <c r="D401" s="3">
        <v>1</v>
      </c>
      <c r="E401" s="3" t="s">
        <v>1118</v>
      </c>
      <c r="H401" s="3" t="s">
        <v>788</v>
      </c>
      <c r="I401" s="3" t="s">
        <v>789</v>
      </c>
      <c r="K401" s="3" t="s">
        <v>1116</v>
      </c>
    </row>
    <row r="402" spans="1:11" x14ac:dyDescent="0.25">
      <c r="A402" s="3">
        <v>4587</v>
      </c>
      <c r="B402" s="4" t="s">
        <v>47</v>
      </c>
      <c r="C402" s="3" t="s">
        <v>522</v>
      </c>
      <c r="E402" s="3" t="s">
        <v>525</v>
      </c>
      <c r="G402" s="3" t="s">
        <v>513</v>
      </c>
      <c r="H402" s="3" t="s">
        <v>512</v>
      </c>
      <c r="K402" s="3" t="s">
        <v>526</v>
      </c>
    </row>
    <row r="403" spans="1:11" x14ac:dyDescent="0.25">
      <c r="A403" s="3">
        <v>4588</v>
      </c>
      <c r="B403" s="4" t="s">
        <v>47</v>
      </c>
      <c r="C403" s="3" t="s">
        <v>523</v>
      </c>
      <c r="E403" s="3" t="s">
        <v>525</v>
      </c>
      <c r="G403" s="3" t="s">
        <v>513</v>
      </c>
      <c r="H403" s="3" t="s">
        <v>512</v>
      </c>
      <c r="K403" s="3" t="s">
        <v>526</v>
      </c>
    </row>
    <row r="404" spans="1:11" x14ac:dyDescent="0.25">
      <c r="A404" s="3">
        <v>4589</v>
      </c>
      <c r="B404" s="4" t="s">
        <v>30</v>
      </c>
      <c r="C404" s="3" t="s">
        <v>539</v>
      </c>
      <c r="E404" s="3" t="s">
        <v>1118</v>
      </c>
      <c r="G404" s="3" t="s">
        <v>513</v>
      </c>
      <c r="H404" s="3" t="s">
        <v>540</v>
      </c>
      <c r="I404" s="3" t="s">
        <v>788</v>
      </c>
      <c r="J404" s="3" t="s">
        <v>789</v>
      </c>
      <c r="K404" s="3" t="s">
        <v>1116</v>
      </c>
    </row>
    <row r="405" spans="1:11" x14ac:dyDescent="0.25">
      <c r="A405" s="3">
        <v>4590</v>
      </c>
      <c r="B405" s="4" t="s">
        <v>574</v>
      </c>
      <c r="C405" s="3" t="s">
        <v>573</v>
      </c>
      <c r="E405" s="3" t="s">
        <v>575</v>
      </c>
      <c r="F405" s="3" t="s">
        <v>379</v>
      </c>
      <c r="G405" s="3" t="s">
        <v>604</v>
      </c>
      <c r="H405" s="3" t="s">
        <v>633</v>
      </c>
      <c r="I405" s="3" t="s">
        <v>701</v>
      </c>
      <c r="J405" s="3" t="s">
        <v>10</v>
      </c>
    </row>
    <row r="406" spans="1:11" x14ac:dyDescent="0.25">
      <c r="A406" s="3">
        <v>4591</v>
      </c>
      <c r="B406" s="3" t="s">
        <v>1094</v>
      </c>
      <c r="C406" s="3" t="s">
        <v>999</v>
      </c>
      <c r="D406" s="3">
        <v>1</v>
      </c>
      <c r="E406" s="3" t="s">
        <v>1095</v>
      </c>
      <c r="F406" s="3" t="s">
        <v>379</v>
      </c>
      <c r="G406" s="3" t="s">
        <v>1096</v>
      </c>
      <c r="H406" s="3" t="s">
        <v>1097</v>
      </c>
      <c r="J406" s="3" t="s">
        <v>1098</v>
      </c>
    </row>
    <row r="407" spans="1:11" x14ac:dyDescent="0.25">
      <c r="A407" s="3">
        <v>4592</v>
      </c>
      <c r="B407" s="3" t="s">
        <v>1094</v>
      </c>
      <c r="C407" s="3" t="s">
        <v>1000</v>
      </c>
      <c r="D407" s="3">
        <v>2</v>
      </c>
      <c r="E407" s="3" t="s">
        <v>1095</v>
      </c>
      <c r="F407" s="3" t="s">
        <v>379</v>
      </c>
      <c r="G407" s="3" t="s">
        <v>1096</v>
      </c>
      <c r="H407" s="3" t="s">
        <v>1097</v>
      </c>
      <c r="J407" s="3" t="s">
        <v>1098</v>
      </c>
    </row>
    <row r="408" spans="1:11" x14ac:dyDescent="0.25">
      <c r="A408" s="3">
        <v>4593</v>
      </c>
      <c r="B408" s="3" t="s">
        <v>1094</v>
      </c>
      <c r="C408" s="3" t="s">
        <v>1001</v>
      </c>
      <c r="D408" s="3">
        <v>3</v>
      </c>
      <c r="E408" s="3" t="s">
        <v>1095</v>
      </c>
      <c r="F408" s="3" t="s">
        <v>379</v>
      </c>
      <c r="G408" s="3" t="s">
        <v>1096</v>
      </c>
      <c r="H408" s="3" t="s">
        <v>1097</v>
      </c>
      <c r="J408" s="3" t="s">
        <v>1098</v>
      </c>
    </row>
    <row r="409" spans="1:11" x14ac:dyDescent="0.25">
      <c r="A409" s="3">
        <v>4594</v>
      </c>
      <c r="B409" s="3" t="s">
        <v>1094</v>
      </c>
      <c r="C409" s="3" t="s">
        <v>1002</v>
      </c>
      <c r="D409" s="3">
        <v>4</v>
      </c>
      <c r="E409" s="3" t="s">
        <v>1095</v>
      </c>
      <c r="F409" s="3" t="s">
        <v>379</v>
      </c>
      <c r="G409" s="3" t="s">
        <v>1096</v>
      </c>
      <c r="H409" s="3" t="s">
        <v>1097</v>
      </c>
      <c r="J409" s="3" t="s">
        <v>1098</v>
      </c>
    </row>
    <row r="410" spans="1:11" x14ac:dyDescent="0.25">
      <c r="A410" s="3">
        <v>4595</v>
      </c>
      <c r="B410" s="3" t="s">
        <v>1135</v>
      </c>
      <c r="C410" s="3" t="s">
        <v>1136</v>
      </c>
      <c r="E410" s="3" t="s">
        <v>1140</v>
      </c>
      <c r="F410" s="3" t="s">
        <v>746</v>
      </c>
      <c r="G410" s="3" t="s">
        <v>1141</v>
      </c>
      <c r="H410" s="3" t="s">
        <v>1142</v>
      </c>
      <c r="J410" s="3" t="s">
        <v>10</v>
      </c>
    </row>
    <row r="411" spans="1:11" x14ac:dyDescent="0.25">
      <c r="A411" s="3">
        <v>4596</v>
      </c>
      <c r="B411" s="3" t="s">
        <v>1135</v>
      </c>
      <c r="C411" s="3" t="s">
        <v>1137</v>
      </c>
      <c r="E411" s="3" t="s">
        <v>1140</v>
      </c>
      <c r="F411" s="3" t="s">
        <v>746</v>
      </c>
      <c r="G411" s="3" t="s">
        <v>1141</v>
      </c>
      <c r="H411" s="3" t="s">
        <v>1142</v>
      </c>
      <c r="J411" s="3" t="s">
        <v>10</v>
      </c>
    </row>
    <row r="412" spans="1:11" x14ac:dyDescent="0.25">
      <c r="A412" s="3">
        <v>4597</v>
      </c>
      <c r="B412" s="3" t="s">
        <v>1135</v>
      </c>
      <c r="C412" s="3" t="s">
        <v>1138</v>
      </c>
      <c r="E412" s="3" t="s">
        <v>1140</v>
      </c>
      <c r="F412" s="3" t="s">
        <v>746</v>
      </c>
      <c r="G412" s="3" t="s">
        <v>1141</v>
      </c>
      <c r="H412" s="3" t="s">
        <v>1142</v>
      </c>
      <c r="J412" s="3" t="s">
        <v>10</v>
      </c>
    </row>
    <row r="413" spans="1:11" x14ac:dyDescent="0.25">
      <c r="A413" s="3">
        <v>4598</v>
      </c>
      <c r="B413" s="3" t="s">
        <v>1135</v>
      </c>
      <c r="C413" s="3" t="s">
        <v>1139</v>
      </c>
      <c r="E413" s="3" t="s">
        <v>1140</v>
      </c>
      <c r="F413" s="3" t="s">
        <v>746</v>
      </c>
      <c r="G413" s="3" t="s">
        <v>1141</v>
      </c>
      <c r="H413" s="3" t="s">
        <v>1142</v>
      </c>
      <c r="J413" s="3" t="s">
        <v>10</v>
      </c>
    </row>
    <row r="414" spans="1:11" x14ac:dyDescent="0.25">
      <c r="A414" s="3">
        <v>4599</v>
      </c>
    </row>
    <row r="415" spans="1:11" x14ac:dyDescent="0.25">
      <c r="A415" s="3">
        <v>4600</v>
      </c>
      <c r="B415" s="4" t="s">
        <v>465</v>
      </c>
      <c r="E415" s="3" t="s">
        <v>510</v>
      </c>
      <c r="H415" s="3" t="s">
        <v>769</v>
      </c>
      <c r="I415" s="3" t="s">
        <v>768</v>
      </c>
    </row>
    <row r="416" spans="1:11" x14ac:dyDescent="0.25">
      <c r="A416" s="3">
        <v>4601</v>
      </c>
      <c r="B416" s="4" t="s">
        <v>465</v>
      </c>
      <c r="E416" s="3" t="s">
        <v>510</v>
      </c>
      <c r="H416" s="3" t="s">
        <v>769</v>
      </c>
      <c r="I416" s="3" t="s">
        <v>768</v>
      </c>
    </row>
    <row r="417" spans="1:9" x14ac:dyDescent="0.25">
      <c r="A417" s="3">
        <v>4602</v>
      </c>
      <c r="B417" s="4" t="s">
        <v>465</v>
      </c>
      <c r="E417" s="3" t="s">
        <v>510</v>
      </c>
      <c r="H417" s="3" t="s">
        <v>769</v>
      </c>
      <c r="I417" s="3" t="s">
        <v>768</v>
      </c>
    </row>
    <row r="418" spans="1:9" x14ac:dyDescent="0.25">
      <c r="A418" s="3">
        <v>4603</v>
      </c>
      <c r="B418" s="4" t="s">
        <v>465</v>
      </c>
      <c r="E418" s="3" t="s">
        <v>510</v>
      </c>
      <c r="H418" s="3" t="s">
        <v>769</v>
      </c>
      <c r="I418" s="3" t="s">
        <v>768</v>
      </c>
    </row>
    <row r="419" spans="1:9" x14ac:dyDescent="0.25">
      <c r="A419" s="3">
        <v>4604</v>
      </c>
      <c r="B419" s="4" t="s">
        <v>49</v>
      </c>
      <c r="C419" s="3" t="s">
        <v>652</v>
      </c>
      <c r="E419" s="3" t="s">
        <v>510</v>
      </c>
      <c r="F419" s="3" t="s">
        <v>379</v>
      </c>
      <c r="G419" s="3" t="s">
        <v>631</v>
      </c>
      <c r="H419" s="3" t="s">
        <v>765</v>
      </c>
      <c r="I419" s="3" t="s">
        <v>766</v>
      </c>
    </row>
    <row r="420" spans="1:9" x14ac:dyDescent="0.25">
      <c r="A420" s="3">
        <v>4608</v>
      </c>
      <c r="B420" s="4" t="s">
        <v>49</v>
      </c>
      <c r="C420" s="3" t="s">
        <v>653</v>
      </c>
      <c r="E420" s="3" t="s">
        <v>510</v>
      </c>
      <c r="F420" s="3" t="s">
        <v>379</v>
      </c>
      <c r="G420" s="3" t="s">
        <v>631</v>
      </c>
      <c r="H420" s="3" t="s">
        <v>765</v>
      </c>
      <c r="I420" s="3" t="s">
        <v>766</v>
      </c>
    </row>
    <row r="421" spans="1:9" x14ac:dyDescent="0.25">
      <c r="A421" s="3">
        <v>4609</v>
      </c>
      <c r="B421" s="4" t="s">
        <v>49</v>
      </c>
      <c r="C421" s="3" t="s">
        <v>654</v>
      </c>
      <c r="E421" s="3" t="s">
        <v>510</v>
      </c>
      <c r="F421" s="3" t="s">
        <v>379</v>
      </c>
      <c r="G421" s="3" t="s">
        <v>631</v>
      </c>
      <c r="H421" s="3" t="s">
        <v>765</v>
      </c>
      <c r="I421" s="3" t="s">
        <v>766</v>
      </c>
    </row>
    <row r="422" spans="1:9" x14ac:dyDescent="0.25">
      <c r="A422" s="3">
        <v>4606</v>
      </c>
      <c r="B422" s="4" t="s">
        <v>49</v>
      </c>
      <c r="C422" s="3" t="s">
        <v>655</v>
      </c>
      <c r="E422" s="3" t="s">
        <v>510</v>
      </c>
      <c r="F422" s="3" t="s">
        <v>379</v>
      </c>
      <c r="G422" s="3" t="s">
        <v>631</v>
      </c>
      <c r="H422" s="3" t="s">
        <v>765</v>
      </c>
      <c r="I422" s="3" t="s">
        <v>766</v>
      </c>
    </row>
    <row r="423" spans="1:9" x14ac:dyDescent="0.25">
      <c r="A423" s="3">
        <v>4607</v>
      </c>
      <c r="B423" s="4" t="s">
        <v>49</v>
      </c>
      <c r="C423" s="3" t="s">
        <v>656</v>
      </c>
      <c r="E423" s="3" t="s">
        <v>510</v>
      </c>
      <c r="F423" s="3" t="s">
        <v>379</v>
      </c>
      <c r="G423" s="3" t="s">
        <v>631</v>
      </c>
      <c r="H423" s="3" t="s">
        <v>765</v>
      </c>
      <c r="I423" s="3" t="s">
        <v>766</v>
      </c>
    </row>
    <row r="424" spans="1:9" x14ac:dyDescent="0.25">
      <c r="A424" s="3">
        <v>4605</v>
      </c>
      <c r="B424" s="4" t="s">
        <v>49</v>
      </c>
      <c r="C424" s="3" t="s">
        <v>657</v>
      </c>
      <c r="E424" s="3" t="s">
        <v>510</v>
      </c>
      <c r="F424" s="3" t="s">
        <v>379</v>
      </c>
      <c r="G424" s="3" t="s">
        <v>631</v>
      </c>
      <c r="H424" s="3" t="s">
        <v>765</v>
      </c>
      <c r="I424" s="3" t="s">
        <v>766</v>
      </c>
    </row>
    <row r="425" spans="1:9" x14ac:dyDescent="0.25">
      <c r="A425" s="3">
        <v>4610</v>
      </c>
      <c r="B425" s="4" t="s">
        <v>50</v>
      </c>
      <c r="C425" s="3" t="s">
        <v>466</v>
      </c>
      <c r="E425" s="3" t="s">
        <v>567</v>
      </c>
      <c r="F425" s="3" t="s">
        <v>379</v>
      </c>
      <c r="H425" s="3" t="s">
        <v>570</v>
      </c>
      <c r="I425" s="3" t="s">
        <v>767</v>
      </c>
    </row>
    <row r="426" spans="1:9" x14ac:dyDescent="0.25">
      <c r="A426" s="3">
        <v>4611</v>
      </c>
      <c r="B426" s="4" t="s">
        <v>50</v>
      </c>
      <c r="C426" s="3" t="s">
        <v>467</v>
      </c>
      <c r="E426" s="3" t="s">
        <v>510</v>
      </c>
      <c r="F426" s="3" t="s">
        <v>379</v>
      </c>
      <c r="H426" s="3" t="s">
        <v>570</v>
      </c>
      <c r="I426" s="3" t="s">
        <v>767</v>
      </c>
    </row>
    <row r="427" spans="1:9" x14ac:dyDescent="0.25">
      <c r="A427" s="3">
        <v>4612</v>
      </c>
      <c r="B427" s="4" t="s">
        <v>50</v>
      </c>
      <c r="C427" s="3" t="s">
        <v>468</v>
      </c>
      <c r="E427" s="3" t="s">
        <v>510</v>
      </c>
      <c r="F427" s="3" t="s">
        <v>379</v>
      </c>
      <c r="H427" s="3" t="s">
        <v>570</v>
      </c>
      <c r="I427" s="3" t="s">
        <v>767</v>
      </c>
    </row>
    <row r="428" spans="1:9" x14ac:dyDescent="0.25">
      <c r="A428" s="3">
        <v>4613</v>
      </c>
      <c r="B428" s="4" t="s">
        <v>50</v>
      </c>
      <c r="C428" s="3" t="s">
        <v>469</v>
      </c>
      <c r="E428" s="3" t="s">
        <v>510</v>
      </c>
      <c r="F428" s="3" t="s">
        <v>379</v>
      </c>
      <c r="H428" s="3" t="s">
        <v>570</v>
      </c>
      <c r="I428" s="3" t="s">
        <v>767</v>
      </c>
    </row>
    <row r="429" spans="1:9" x14ac:dyDescent="0.25">
      <c r="A429" s="3">
        <v>4614</v>
      </c>
      <c r="B429" s="4" t="s">
        <v>50</v>
      </c>
      <c r="C429" s="3" t="s">
        <v>470</v>
      </c>
      <c r="E429" s="3" t="s">
        <v>510</v>
      </c>
      <c r="F429" s="3" t="s">
        <v>379</v>
      </c>
      <c r="H429" s="3" t="s">
        <v>570</v>
      </c>
      <c r="I429" s="3" t="s">
        <v>767</v>
      </c>
    </row>
    <row r="430" spans="1:9" x14ac:dyDescent="0.25">
      <c r="A430" s="3">
        <v>4615</v>
      </c>
      <c r="B430" s="4" t="s">
        <v>50</v>
      </c>
      <c r="C430" s="3" t="s">
        <v>471</v>
      </c>
      <c r="E430" s="3" t="s">
        <v>510</v>
      </c>
      <c r="F430" s="3" t="s">
        <v>379</v>
      </c>
      <c r="H430" s="3" t="s">
        <v>570</v>
      </c>
      <c r="I430" s="3" t="s">
        <v>767</v>
      </c>
    </row>
    <row r="431" spans="1:9" x14ac:dyDescent="0.25">
      <c r="A431" s="3">
        <v>4616</v>
      </c>
      <c r="B431" s="4" t="s">
        <v>50</v>
      </c>
      <c r="C431" s="3" t="s">
        <v>472</v>
      </c>
      <c r="E431" s="3" t="s">
        <v>510</v>
      </c>
      <c r="F431" s="3" t="s">
        <v>379</v>
      </c>
      <c r="H431" s="3" t="s">
        <v>570</v>
      </c>
      <c r="I431" s="3" t="s">
        <v>767</v>
      </c>
    </row>
    <row r="432" spans="1:9" x14ac:dyDescent="0.25">
      <c r="A432" s="3">
        <v>4617</v>
      </c>
      <c r="B432" s="4" t="s">
        <v>50</v>
      </c>
      <c r="C432" s="3" t="s">
        <v>473</v>
      </c>
      <c r="E432" s="3" t="s">
        <v>510</v>
      </c>
      <c r="F432" s="3" t="s">
        <v>379</v>
      </c>
      <c r="H432" s="3" t="s">
        <v>570</v>
      </c>
      <c r="I432" s="3" t="s">
        <v>767</v>
      </c>
    </row>
    <row r="433" spans="1:9" x14ac:dyDescent="0.25">
      <c r="A433" s="3">
        <v>4618</v>
      </c>
      <c r="B433" s="4" t="s">
        <v>50</v>
      </c>
      <c r="C433" s="3" t="s">
        <v>474</v>
      </c>
      <c r="E433" s="3" t="s">
        <v>510</v>
      </c>
      <c r="F433" s="3" t="s">
        <v>379</v>
      </c>
      <c r="H433" s="3" t="s">
        <v>570</v>
      </c>
      <c r="I433" s="3" t="s">
        <v>767</v>
      </c>
    </row>
    <row r="434" spans="1:9" x14ac:dyDescent="0.25">
      <c r="A434" s="3">
        <v>4619</v>
      </c>
      <c r="B434" s="4" t="s">
        <v>50</v>
      </c>
      <c r="C434" s="3" t="s">
        <v>475</v>
      </c>
      <c r="E434" s="3" t="s">
        <v>510</v>
      </c>
      <c r="F434" s="3" t="s">
        <v>379</v>
      </c>
      <c r="H434" s="3" t="s">
        <v>570</v>
      </c>
      <c r="I434" s="3" t="s">
        <v>767</v>
      </c>
    </row>
    <row r="435" spans="1:9" x14ac:dyDescent="0.25">
      <c r="A435" s="3">
        <v>4620</v>
      </c>
      <c r="B435" s="4" t="s">
        <v>50</v>
      </c>
      <c r="C435" s="3" t="s">
        <v>476</v>
      </c>
      <c r="E435" s="3" t="s">
        <v>510</v>
      </c>
      <c r="F435" s="3" t="s">
        <v>379</v>
      </c>
      <c r="H435" s="3" t="s">
        <v>570</v>
      </c>
      <c r="I435" s="3" t="s">
        <v>767</v>
      </c>
    </row>
    <row r="436" spans="1:9" x14ac:dyDescent="0.25">
      <c r="A436" s="3">
        <v>4621</v>
      </c>
      <c r="B436" s="4" t="s">
        <v>50</v>
      </c>
      <c r="C436" s="3" t="s">
        <v>477</v>
      </c>
      <c r="E436" s="3" t="s">
        <v>510</v>
      </c>
      <c r="F436" s="3" t="s">
        <v>379</v>
      </c>
      <c r="H436" s="3" t="s">
        <v>570</v>
      </c>
      <c r="I436" s="3" t="s">
        <v>767</v>
      </c>
    </row>
    <row r="437" spans="1:9" x14ac:dyDescent="0.25">
      <c r="A437" s="3">
        <v>4622</v>
      </c>
      <c r="B437" s="4" t="s">
        <v>50</v>
      </c>
      <c r="C437" s="3" t="s">
        <v>478</v>
      </c>
      <c r="E437" s="3" t="s">
        <v>510</v>
      </c>
      <c r="F437" s="3" t="s">
        <v>379</v>
      </c>
      <c r="H437" s="3" t="s">
        <v>570</v>
      </c>
      <c r="I437" s="3" t="s">
        <v>767</v>
      </c>
    </row>
    <row r="438" spans="1:9" x14ac:dyDescent="0.25">
      <c r="A438" s="3">
        <v>4623</v>
      </c>
      <c r="B438" s="4" t="s">
        <v>50</v>
      </c>
      <c r="C438" s="3" t="s">
        <v>479</v>
      </c>
      <c r="E438" s="3" t="s">
        <v>510</v>
      </c>
      <c r="F438" s="3" t="s">
        <v>379</v>
      </c>
      <c r="H438" s="3" t="s">
        <v>570</v>
      </c>
      <c r="I438" s="3" t="s">
        <v>767</v>
      </c>
    </row>
    <row r="439" spans="1:9" x14ac:dyDescent="0.25">
      <c r="A439" s="3">
        <v>4624</v>
      </c>
      <c r="B439" s="4" t="s">
        <v>50</v>
      </c>
      <c r="C439" s="3" t="s">
        <v>480</v>
      </c>
      <c r="E439" s="3" t="s">
        <v>510</v>
      </c>
      <c r="F439" s="3" t="s">
        <v>379</v>
      </c>
      <c r="H439" s="3" t="s">
        <v>570</v>
      </c>
      <c r="I439" s="3" t="s">
        <v>767</v>
      </c>
    </row>
    <row r="440" spans="1:9" x14ac:dyDescent="0.25">
      <c r="A440" s="3">
        <v>4625</v>
      </c>
      <c r="B440" s="4" t="s">
        <v>50</v>
      </c>
      <c r="C440" s="3" t="s">
        <v>481</v>
      </c>
      <c r="E440" s="3" t="s">
        <v>510</v>
      </c>
      <c r="F440" s="3" t="s">
        <v>379</v>
      </c>
      <c r="H440" s="3" t="s">
        <v>570</v>
      </c>
      <c r="I440" s="3" t="s">
        <v>767</v>
      </c>
    </row>
    <row r="441" spans="1:9" x14ac:dyDescent="0.25">
      <c r="A441" s="3">
        <v>4626</v>
      </c>
      <c r="B441" s="4" t="s">
        <v>50</v>
      </c>
      <c r="C441" s="3" t="s">
        <v>482</v>
      </c>
      <c r="E441" s="3" t="s">
        <v>510</v>
      </c>
      <c r="F441" s="3" t="s">
        <v>379</v>
      </c>
      <c r="H441" s="3" t="s">
        <v>570</v>
      </c>
      <c r="I441" s="3" t="s">
        <v>767</v>
      </c>
    </row>
    <row r="442" spans="1:9" x14ac:dyDescent="0.25">
      <c r="A442" s="3">
        <v>4627</v>
      </c>
      <c r="B442" s="4" t="s">
        <v>50</v>
      </c>
      <c r="C442" s="3" t="s">
        <v>483</v>
      </c>
      <c r="E442" s="3" t="s">
        <v>510</v>
      </c>
      <c r="F442" s="3" t="s">
        <v>379</v>
      </c>
      <c r="H442" s="3" t="s">
        <v>570</v>
      </c>
      <c r="I442" s="3" t="s">
        <v>767</v>
      </c>
    </row>
    <row r="443" spans="1:9" x14ac:dyDescent="0.25">
      <c r="A443" s="3">
        <v>4628</v>
      </c>
      <c r="B443" s="4" t="s">
        <v>50</v>
      </c>
      <c r="C443" s="3" t="s">
        <v>484</v>
      </c>
      <c r="E443" s="3" t="s">
        <v>510</v>
      </c>
      <c r="F443" s="3" t="s">
        <v>379</v>
      </c>
      <c r="H443" s="3" t="s">
        <v>570</v>
      </c>
      <c r="I443" s="3" t="s">
        <v>767</v>
      </c>
    </row>
    <row r="444" spans="1:9" x14ac:dyDescent="0.25">
      <c r="A444" s="3">
        <v>4629</v>
      </c>
      <c r="B444" s="4" t="s">
        <v>50</v>
      </c>
      <c r="C444" s="3" t="s">
        <v>485</v>
      </c>
      <c r="E444" s="3" t="s">
        <v>510</v>
      </c>
      <c r="F444" s="3" t="s">
        <v>379</v>
      </c>
      <c r="H444" s="3" t="s">
        <v>570</v>
      </c>
      <c r="I444" s="3" t="s">
        <v>767</v>
      </c>
    </row>
    <row r="445" spans="1:9" x14ac:dyDescent="0.25">
      <c r="A445" s="3">
        <v>4630</v>
      </c>
      <c r="B445" s="4" t="s">
        <v>50</v>
      </c>
      <c r="C445" s="3" t="s">
        <v>486</v>
      </c>
      <c r="E445" s="3" t="s">
        <v>510</v>
      </c>
      <c r="F445" s="3" t="s">
        <v>379</v>
      </c>
      <c r="H445" s="3" t="s">
        <v>570</v>
      </c>
      <c r="I445" s="3" t="s">
        <v>767</v>
      </c>
    </row>
    <row r="446" spans="1:9" x14ac:dyDescent="0.25">
      <c r="A446" s="3">
        <v>4631</v>
      </c>
      <c r="B446" s="4" t="s">
        <v>50</v>
      </c>
      <c r="C446" s="3" t="s">
        <v>487</v>
      </c>
      <c r="E446" s="3" t="s">
        <v>510</v>
      </c>
      <c r="F446" s="3" t="s">
        <v>379</v>
      </c>
      <c r="H446" s="3" t="s">
        <v>570</v>
      </c>
      <c r="I446" s="3" t="s">
        <v>767</v>
      </c>
    </row>
    <row r="447" spans="1:9" x14ac:dyDescent="0.25">
      <c r="A447" s="3">
        <v>4632</v>
      </c>
      <c r="B447" s="4" t="s">
        <v>50</v>
      </c>
      <c r="C447" s="3" t="s">
        <v>488</v>
      </c>
      <c r="E447" s="3" t="s">
        <v>510</v>
      </c>
      <c r="F447" s="3" t="s">
        <v>379</v>
      </c>
      <c r="H447" s="3" t="s">
        <v>570</v>
      </c>
      <c r="I447" s="3" t="s">
        <v>767</v>
      </c>
    </row>
    <row r="448" spans="1:9" x14ac:dyDescent="0.25">
      <c r="A448" s="3">
        <v>4633</v>
      </c>
      <c r="B448" s="4" t="s">
        <v>50</v>
      </c>
      <c r="C448" s="3" t="s">
        <v>489</v>
      </c>
      <c r="E448" s="3" t="s">
        <v>510</v>
      </c>
      <c r="F448" s="3" t="s">
        <v>379</v>
      </c>
      <c r="H448" s="3" t="s">
        <v>570</v>
      </c>
      <c r="I448" s="3" t="s">
        <v>767</v>
      </c>
    </row>
    <row r="449" spans="1:9" x14ac:dyDescent="0.25">
      <c r="A449" s="3">
        <v>4634</v>
      </c>
      <c r="B449" s="4" t="s">
        <v>50</v>
      </c>
      <c r="C449" s="3" t="s">
        <v>490</v>
      </c>
      <c r="E449" s="3" t="s">
        <v>510</v>
      </c>
      <c r="F449" s="3" t="s">
        <v>379</v>
      </c>
      <c r="H449" s="3" t="s">
        <v>570</v>
      </c>
      <c r="I449" s="3" t="s">
        <v>767</v>
      </c>
    </row>
    <row r="450" spans="1:9" x14ac:dyDescent="0.25">
      <c r="A450" s="3">
        <v>4635</v>
      </c>
      <c r="B450" s="4" t="s">
        <v>50</v>
      </c>
      <c r="C450" s="3" t="s">
        <v>491</v>
      </c>
      <c r="E450" s="3" t="s">
        <v>510</v>
      </c>
      <c r="F450" s="3" t="s">
        <v>379</v>
      </c>
      <c r="H450" s="3" t="s">
        <v>570</v>
      </c>
      <c r="I450" s="3" t="s">
        <v>767</v>
      </c>
    </row>
    <row r="451" spans="1:9" x14ac:dyDescent="0.25">
      <c r="A451" s="3">
        <v>4636</v>
      </c>
      <c r="B451" s="4" t="s">
        <v>50</v>
      </c>
      <c r="C451" s="3" t="s">
        <v>492</v>
      </c>
      <c r="E451" s="3" t="s">
        <v>510</v>
      </c>
      <c r="F451" s="3" t="s">
        <v>379</v>
      </c>
      <c r="H451" s="3" t="s">
        <v>570</v>
      </c>
      <c r="I451" s="3" t="s">
        <v>767</v>
      </c>
    </row>
    <row r="452" spans="1:9" x14ac:dyDescent="0.25">
      <c r="A452" s="3">
        <v>4637</v>
      </c>
      <c r="B452" s="4" t="s">
        <v>50</v>
      </c>
      <c r="C452" s="3" t="s">
        <v>493</v>
      </c>
      <c r="E452" s="3" t="s">
        <v>510</v>
      </c>
      <c r="F452" s="3" t="s">
        <v>379</v>
      </c>
      <c r="H452" s="3" t="s">
        <v>570</v>
      </c>
      <c r="I452" s="3" t="s">
        <v>767</v>
      </c>
    </row>
    <row r="453" spans="1:9" x14ac:dyDescent="0.25">
      <c r="A453" s="3">
        <v>4638</v>
      </c>
      <c r="B453" s="4" t="s">
        <v>50</v>
      </c>
      <c r="C453" s="3" t="s">
        <v>494</v>
      </c>
      <c r="E453" s="3" t="s">
        <v>510</v>
      </c>
      <c r="F453" s="3" t="s">
        <v>379</v>
      </c>
      <c r="H453" s="3" t="s">
        <v>570</v>
      </c>
      <c r="I453" s="3" t="s">
        <v>767</v>
      </c>
    </row>
    <row r="454" spans="1:9" x14ac:dyDescent="0.25">
      <c r="A454" s="3">
        <v>4639</v>
      </c>
      <c r="B454" s="4" t="s">
        <v>50</v>
      </c>
      <c r="C454" s="3" t="s">
        <v>495</v>
      </c>
      <c r="E454" s="3" t="s">
        <v>510</v>
      </c>
      <c r="F454" s="3" t="s">
        <v>379</v>
      </c>
      <c r="H454" s="3" t="s">
        <v>570</v>
      </c>
      <c r="I454" s="3" t="s">
        <v>767</v>
      </c>
    </row>
    <row r="455" spans="1:9" x14ac:dyDescent="0.25">
      <c r="A455" s="3">
        <v>4640</v>
      </c>
      <c r="B455" s="4" t="s">
        <v>50</v>
      </c>
      <c r="C455" s="3" t="s">
        <v>496</v>
      </c>
      <c r="E455" s="3" t="s">
        <v>510</v>
      </c>
      <c r="F455" s="3" t="s">
        <v>379</v>
      </c>
      <c r="H455" s="3" t="s">
        <v>570</v>
      </c>
      <c r="I455" s="3" t="s">
        <v>767</v>
      </c>
    </row>
    <row r="456" spans="1:9" x14ac:dyDescent="0.25">
      <c r="A456" s="3">
        <v>4641</v>
      </c>
      <c r="B456" s="4" t="s">
        <v>50</v>
      </c>
      <c r="C456" s="3" t="s">
        <v>497</v>
      </c>
      <c r="E456" s="3" t="s">
        <v>510</v>
      </c>
      <c r="F456" s="3" t="s">
        <v>379</v>
      </c>
      <c r="H456" s="3" t="s">
        <v>570</v>
      </c>
      <c r="I456" s="3" t="s">
        <v>767</v>
      </c>
    </row>
    <row r="457" spans="1:9" x14ac:dyDescent="0.25">
      <c r="A457" s="3">
        <v>4642</v>
      </c>
      <c r="B457" s="4" t="s">
        <v>50</v>
      </c>
      <c r="C457" s="3" t="s">
        <v>498</v>
      </c>
      <c r="E457" s="3" t="s">
        <v>510</v>
      </c>
      <c r="F457" s="3" t="s">
        <v>379</v>
      </c>
      <c r="H457" s="3" t="s">
        <v>570</v>
      </c>
      <c r="I457" s="3" t="s">
        <v>767</v>
      </c>
    </row>
    <row r="458" spans="1:9" x14ac:dyDescent="0.25">
      <c r="A458" s="3">
        <v>4643</v>
      </c>
      <c r="B458" s="4" t="s">
        <v>50</v>
      </c>
      <c r="C458" s="3" t="s">
        <v>499</v>
      </c>
      <c r="E458" s="3" t="s">
        <v>510</v>
      </c>
      <c r="F458" s="3" t="s">
        <v>379</v>
      </c>
      <c r="H458" s="3" t="s">
        <v>570</v>
      </c>
      <c r="I458" s="3" t="s">
        <v>767</v>
      </c>
    </row>
    <row r="459" spans="1:9" x14ac:dyDescent="0.25">
      <c r="A459" s="3">
        <v>4644</v>
      </c>
      <c r="B459" s="4" t="s">
        <v>50</v>
      </c>
      <c r="C459" s="3" t="s">
        <v>500</v>
      </c>
      <c r="E459" s="3" t="s">
        <v>510</v>
      </c>
      <c r="F459" s="3" t="s">
        <v>379</v>
      </c>
      <c r="H459" s="3" t="s">
        <v>570</v>
      </c>
      <c r="I459" s="3" t="s">
        <v>767</v>
      </c>
    </row>
    <row r="460" spans="1:9" x14ac:dyDescent="0.25">
      <c r="A460" s="3">
        <v>4645</v>
      </c>
      <c r="B460" s="4" t="s">
        <v>50</v>
      </c>
      <c r="C460" s="3" t="s">
        <v>501</v>
      </c>
      <c r="E460" s="3" t="s">
        <v>510</v>
      </c>
      <c r="F460" s="3" t="s">
        <v>379</v>
      </c>
      <c r="H460" s="3" t="s">
        <v>570</v>
      </c>
      <c r="I460" s="3" t="s">
        <v>767</v>
      </c>
    </row>
    <row r="461" spans="1:9" x14ac:dyDescent="0.25">
      <c r="A461" s="3">
        <v>4646</v>
      </c>
      <c r="B461" s="4" t="s">
        <v>50</v>
      </c>
      <c r="C461" s="3" t="s">
        <v>502</v>
      </c>
      <c r="E461" s="3" t="s">
        <v>510</v>
      </c>
      <c r="F461" s="3" t="s">
        <v>379</v>
      </c>
      <c r="H461" s="3" t="s">
        <v>570</v>
      </c>
      <c r="I461" s="3" t="s">
        <v>767</v>
      </c>
    </row>
    <row r="462" spans="1:9" x14ac:dyDescent="0.25">
      <c r="A462" s="3">
        <v>4647</v>
      </c>
      <c r="B462" s="4" t="s">
        <v>50</v>
      </c>
      <c r="C462" s="3" t="s">
        <v>503</v>
      </c>
      <c r="E462" s="3" t="s">
        <v>510</v>
      </c>
      <c r="F462" s="3" t="s">
        <v>379</v>
      </c>
      <c r="H462" s="3" t="s">
        <v>570</v>
      </c>
      <c r="I462" s="3" t="s">
        <v>767</v>
      </c>
    </row>
    <row r="463" spans="1:9" x14ac:dyDescent="0.25">
      <c r="A463" s="3">
        <v>4648</v>
      </c>
      <c r="B463" s="4" t="s">
        <v>50</v>
      </c>
      <c r="C463" s="3" t="s">
        <v>504</v>
      </c>
      <c r="E463" s="3" t="s">
        <v>510</v>
      </c>
      <c r="F463" s="3" t="s">
        <v>379</v>
      </c>
      <c r="H463" s="3" t="s">
        <v>570</v>
      </c>
      <c r="I463" s="3" t="s">
        <v>767</v>
      </c>
    </row>
    <row r="464" spans="1:9" x14ac:dyDescent="0.25">
      <c r="A464" s="3">
        <v>4649</v>
      </c>
      <c r="B464" s="4" t="s">
        <v>51</v>
      </c>
      <c r="C464" s="3" t="s">
        <v>505</v>
      </c>
      <c r="E464" s="3" t="s">
        <v>511</v>
      </c>
    </row>
    <row r="465" spans="1:9" x14ac:dyDescent="0.25">
      <c r="A465" s="3">
        <v>4650</v>
      </c>
      <c r="B465" s="4" t="s">
        <v>51</v>
      </c>
      <c r="C465" s="3" t="s">
        <v>506</v>
      </c>
      <c r="E465" s="3" t="s">
        <v>511</v>
      </c>
    </row>
    <row r="466" spans="1:9" x14ac:dyDescent="0.25">
      <c r="A466" s="3">
        <v>4651</v>
      </c>
      <c r="B466" s="4" t="s">
        <v>51</v>
      </c>
      <c r="C466" s="3" t="s">
        <v>507</v>
      </c>
      <c r="E466" s="3" t="s">
        <v>511</v>
      </c>
    </row>
    <row r="467" spans="1:9" x14ac:dyDescent="0.25">
      <c r="A467" s="3">
        <v>4652</v>
      </c>
      <c r="B467" s="4" t="s">
        <v>51</v>
      </c>
      <c r="C467" s="3" t="s">
        <v>508</v>
      </c>
      <c r="E467" s="3" t="s">
        <v>511</v>
      </c>
    </row>
    <row r="468" spans="1:9" x14ac:dyDescent="0.25">
      <c r="A468" s="3">
        <v>4653</v>
      </c>
      <c r="B468" s="4" t="s">
        <v>51</v>
      </c>
      <c r="C468" s="3" t="s">
        <v>509</v>
      </c>
      <c r="E468" s="3" t="s">
        <v>511</v>
      </c>
    </row>
    <row r="469" spans="1:9" x14ac:dyDescent="0.25">
      <c r="A469" s="3">
        <v>4654</v>
      </c>
      <c r="B469" s="4" t="s">
        <v>52</v>
      </c>
      <c r="E469" s="3" t="s">
        <v>510</v>
      </c>
      <c r="H469" s="3" t="s">
        <v>769</v>
      </c>
      <c r="I469" s="3" t="s">
        <v>768</v>
      </c>
    </row>
    <row r="470" spans="1:9" x14ac:dyDescent="0.25">
      <c r="A470" s="3">
        <v>4655</v>
      </c>
      <c r="B470" s="4" t="s">
        <v>52</v>
      </c>
      <c r="E470" s="3" t="s">
        <v>510</v>
      </c>
      <c r="H470" s="3" t="s">
        <v>769</v>
      </c>
      <c r="I470" s="3" t="s">
        <v>768</v>
      </c>
    </row>
    <row r="471" spans="1:9" x14ac:dyDescent="0.25">
      <c r="A471" s="3">
        <v>4656</v>
      </c>
      <c r="B471" s="4" t="s">
        <v>52</v>
      </c>
      <c r="E471" s="3" t="s">
        <v>510</v>
      </c>
      <c r="H471" s="3" t="s">
        <v>769</v>
      </c>
      <c r="I471" s="3" t="s">
        <v>768</v>
      </c>
    </row>
    <row r="472" spans="1:9" x14ac:dyDescent="0.25">
      <c r="A472" s="3">
        <v>4657</v>
      </c>
      <c r="B472" s="4" t="s">
        <v>52</v>
      </c>
      <c r="E472" s="3" t="s">
        <v>510</v>
      </c>
      <c r="H472" s="3" t="s">
        <v>769</v>
      </c>
      <c r="I472" s="3" t="s">
        <v>768</v>
      </c>
    </row>
    <row r="473" spans="1:9" x14ac:dyDescent="0.25">
      <c r="A473" s="3">
        <v>4658</v>
      </c>
      <c r="B473" s="4" t="s">
        <v>52</v>
      </c>
      <c r="E473" s="3" t="s">
        <v>510</v>
      </c>
      <c r="H473" s="3" t="s">
        <v>769</v>
      </c>
      <c r="I473" s="3" t="s">
        <v>768</v>
      </c>
    </row>
    <row r="474" spans="1:9" x14ac:dyDescent="0.25">
      <c r="A474" s="3">
        <v>4659</v>
      </c>
      <c r="B474" s="4" t="s">
        <v>52</v>
      </c>
      <c r="E474" s="3" t="s">
        <v>510</v>
      </c>
      <c r="H474" s="3" t="s">
        <v>769</v>
      </c>
      <c r="I474" s="3" t="s">
        <v>768</v>
      </c>
    </row>
    <row r="475" spans="1:9" x14ac:dyDescent="0.25">
      <c r="A475" s="3">
        <v>4660</v>
      </c>
      <c r="B475" s="4" t="s">
        <v>52</v>
      </c>
      <c r="E475" s="3" t="s">
        <v>510</v>
      </c>
      <c r="H475" s="3" t="s">
        <v>769</v>
      </c>
      <c r="I475" s="3" t="s">
        <v>768</v>
      </c>
    </row>
    <row r="476" spans="1:9" x14ac:dyDescent="0.25">
      <c r="A476" s="3">
        <v>4661</v>
      </c>
      <c r="B476" s="4" t="s">
        <v>52</v>
      </c>
      <c r="E476" s="3" t="s">
        <v>510</v>
      </c>
      <c r="H476" s="3" t="s">
        <v>769</v>
      </c>
      <c r="I476" s="3" t="s">
        <v>768</v>
      </c>
    </row>
    <row r="477" spans="1:9" x14ac:dyDescent="0.25">
      <c r="A477" s="3">
        <v>4662</v>
      </c>
      <c r="B477" s="4" t="s">
        <v>52</v>
      </c>
      <c r="E477" s="3" t="s">
        <v>510</v>
      </c>
      <c r="H477" s="3" t="s">
        <v>769</v>
      </c>
      <c r="I477" s="3" t="s">
        <v>768</v>
      </c>
    </row>
    <row r="478" spans="1:9" x14ac:dyDescent="0.25">
      <c r="A478" s="3">
        <v>4663</v>
      </c>
      <c r="B478" s="4" t="s">
        <v>52</v>
      </c>
      <c r="E478" s="3" t="s">
        <v>510</v>
      </c>
      <c r="H478" s="3" t="s">
        <v>769</v>
      </c>
      <c r="I478" s="3" t="s">
        <v>768</v>
      </c>
    </row>
    <row r="479" spans="1:9" x14ac:dyDescent="0.25">
      <c r="A479" s="3">
        <v>4664</v>
      </c>
      <c r="B479" s="4" t="s">
        <v>52</v>
      </c>
      <c r="E479" s="3" t="s">
        <v>510</v>
      </c>
      <c r="H479" s="3" t="s">
        <v>769</v>
      </c>
      <c r="I479" s="3" t="s">
        <v>768</v>
      </c>
    </row>
    <row r="480" spans="1:9" x14ac:dyDescent="0.25">
      <c r="A480" s="3">
        <v>4665</v>
      </c>
      <c r="B480" s="4" t="s">
        <v>52</v>
      </c>
      <c r="C480" s="19" t="s">
        <v>661</v>
      </c>
      <c r="E480" s="3" t="s">
        <v>510</v>
      </c>
      <c r="H480" s="3" t="s">
        <v>769</v>
      </c>
      <c r="I480" s="3" t="s">
        <v>768</v>
      </c>
    </row>
    <row r="481" spans="1:9" x14ac:dyDescent="0.25">
      <c r="A481" s="3">
        <v>4666</v>
      </c>
      <c r="B481" s="4" t="s">
        <v>52</v>
      </c>
      <c r="E481" s="3" t="s">
        <v>510</v>
      </c>
      <c r="H481" s="3" t="s">
        <v>769</v>
      </c>
      <c r="I481" s="3" t="s">
        <v>768</v>
      </c>
    </row>
    <row r="482" spans="1:9" x14ac:dyDescent="0.25">
      <c r="A482" s="3">
        <v>4667</v>
      </c>
      <c r="B482" s="4" t="s">
        <v>52</v>
      </c>
      <c r="E482" s="3" t="s">
        <v>510</v>
      </c>
      <c r="H482" s="3" t="s">
        <v>769</v>
      </c>
      <c r="I482" s="3" t="s">
        <v>768</v>
      </c>
    </row>
    <row r="483" spans="1:9" x14ac:dyDescent="0.25">
      <c r="A483" s="3">
        <v>4668</v>
      </c>
      <c r="B483" s="4" t="s">
        <v>52</v>
      </c>
      <c r="E483" s="3" t="s">
        <v>510</v>
      </c>
      <c r="H483" s="3" t="s">
        <v>769</v>
      </c>
      <c r="I483" s="3" t="s">
        <v>768</v>
      </c>
    </row>
    <row r="484" spans="1:9" x14ac:dyDescent="0.25">
      <c r="A484" s="3">
        <v>4669</v>
      </c>
      <c r="B484" s="4" t="s">
        <v>52</v>
      </c>
      <c r="E484" s="3" t="s">
        <v>510</v>
      </c>
      <c r="H484" s="3" t="s">
        <v>769</v>
      </c>
      <c r="I484" s="3" t="s">
        <v>768</v>
      </c>
    </row>
    <row r="485" spans="1:9" x14ac:dyDescent="0.25">
      <c r="A485" s="3">
        <v>4670</v>
      </c>
      <c r="B485" s="4" t="s">
        <v>52</v>
      </c>
      <c r="E485" s="3" t="s">
        <v>510</v>
      </c>
      <c r="H485" s="3" t="s">
        <v>769</v>
      </c>
      <c r="I485" s="3" t="s">
        <v>768</v>
      </c>
    </row>
    <row r="486" spans="1:9" x14ac:dyDescent="0.25">
      <c r="A486" s="3">
        <v>4671</v>
      </c>
      <c r="B486" s="4" t="s">
        <v>52</v>
      </c>
      <c r="E486" s="3" t="s">
        <v>510</v>
      </c>
      <c r="H486" s="3" t="s">
        <v>769</v>
      </c>
      <c r="I486" s="3" t="s">
        <v>768</v>
      </c>
    </row>
    <row r="487" spans="1:9" x14ac:dyDescent="0.25">
      <c r="A487" s="3">
        <v>4672</v>
      </c>
      <c r="B487" s="4" t="s">
        <v>52</v>
      </c>
      <c r="E487" s="3" t="s">
        <v>510</v>
      </c>
      <c r="H487" s="3" t="s">
        <v>769</v>
      </c>
      <c r="I487" s="3" t="s">
        <v>768</v>
      </c>
    </row>
    <row r="488" spans="1:9" x14ac:dyDescent="0.25">
      <c r="A488" s="3">
        <v>4673</v>
      </c>
      <c r="B488" s="4" t="s">
        <v>52</v>
      </c>
      <c r="E488" s="3" t="s">
        <v>510</v>
      </c>
      <c r="H488" s="3" t="s">
        <v>769</v>
      </c>
      <c r="I488" s="3" t="s">
        <v>768</v>
      </c>
    </row>
    <row r="489" spans="1:9" x14ac:dyDescent="0.25">
      <c r="A489" s="3">
        <v>4674</v>
      </c>
      <c r="B489" s="4" t="s">
        <v>52</v>
      </c>
      <c r="E489" s="3" t="s">
        <v>510</v>
      </c>
      <c r="H489" s="3" t="s">
        <v>769</v>
      </c>
      <c r="I489" s="3" t="s">
        <v>768</v>
      </c>
    </row>
    <row r="490" spans="1:9" x14ac:dyDescent="0.25">
      <c r="A490" s="3">
        <v>4675</v>
      </c>
      <c r="B490" s="4" t="s">
        <v>52</v>
      </c>
      <c r="E490" s="3" t="s">
        <v>510</v>
      </c>
      <c r="H490" s="3" t="s">
        <v>769</v>
      </c>
      <c r="I490" s="3" t="s">
        <v>768</v>
      </c>
    </row>
    <row r="491" spans="1:9" x14ac:dyDescent="0.25">
      <c r="A491" s="3">
        <v>4676</v>
      </c>
      <c r="B491" s="4" t="s">
        <v>52</v>
      </c>
      <c r="C491" s="19" t="s">
        <v>660</v>
      </c>
      <c r="E491" s="3" t="s">
        <v>510</v>
      </c>
      <c r="H491" s="3" t="s">
        <v>769</v>
      </c>
      <c r="I491" s="3" t="s">
        <v>768</v>
      </c>
    </row>
    <row r="492" spans="1:9" x14ac:dyDescent="0.25">
      <c r="A492" s="3">
        <v>4677</v>
      </c>
      <c r="B492" s="4" t="s">
        <v>52</v>
      </c>
      <c r="E492" s="3" t="s">
        <v>510</v>
      </c>
      <c r="H492" s="3" t="s">
        <v>769</v>
      </c>
      <c r="I492" s="3" t="s">
        <v>768</v>
      </c>
    </row>
    <row r="493" spans="1:9" x14ac:dyDescent="0.25">
      <c r="A493" s="3">
        <v>4678</v>
      </c>
      <c r="B493" s="4" t="s">
        <v>52</v>
      </c>
      <c r="E493" s="3" t="s">
        <v>510</v>
      </c>
      <c r="H493" s="3" t="s">
        <v>769</v>
      </c>
      <c r="I493" s="3" t="s">
        <v>768</v>
      </c>
    </row>
    <row r="494" spans="1:9" x14ac:dyDescent="0.25">
      <c r="A494" s="3">
        <v>4679</v>
      </c>
      <c r="B494" s="4" t="s">
        <v>52</v>
      </c>
      <c r="E494" s="3" t="s">
        <v>510</v>
      </c>
      <c r="H494" s="3" t="s">
        <v>769</v>
      </c>
      <c r="I494" s="3" t="s">
        <v>768</v>
      </c>
    </row>
    <row r="495" spans="1:9" x14ac:dyDescent="0.25">
      <c r="A495" s="3">
        <v>4680</v>
      </c>
      <c r="B495" s="4" t="s">
        <v>52</v>
      </c>
      <c r="E495" s="3" t="s">
        <v>510</v>
      </c>
      <c r="H495" s="3" t="s">
        <v>769</v>
      </c>
      <c r="I495" s="3" t="s">
        <v>768</v>
      </c>
    </row>
    <row r="496" spans="1:9" x14ac:dyDescent="0.25">
      <c r="A496" s="3">
        <v>4681</v>
      </c>
      <c r="B496" s="4" t="s">
        <v>52</v>
      </c>
      <c r="E496" s="3" t="s">
        <v>593</v>
      </c>
      <c r="H496" s="3" t="s">
        <v>769</v>
      </c>
      <c r="I496" s="3" t="s">
        <v>768</v>
      </c>
    </row>
    <row r="497" spans="1:9" x14ac:dyDescent="0.25">
      <c r="A497" s="3">
        <v>4682</v>
      </c>
      <c r="B497" s="4" t="s">
        <v>52</v>
      </c>
      <c r="E497" s="3" t="s">
        <v>510</v>
      </c>
      <c r="H497" s="3" t="s">
        <v>769</v>
      </c>
      <c r="I497" s="3" t="s">
        <v>768</v>
      </c>
    </row>
    <row r="498" spans="1:9" x14ac:dyDescent="0.25">
      <c r="A498" s="3">
        <v>4683</v>
      </c>
      <c r="B498" s="4" t="s">
        <v>52</v>
      </c>
      <c r="E498" s="3" t="s">
        <v>510</v>
      </c>
      <c r="H498" s="3" t="s">
        <v>769</v>
      </c>
      <c r="I498" s="3" t="s">
        <v>768</v>
      </c>
    </row>
    <row r="499" spans="1:9" x14ac:dyDescent="0.25">
      <c r="A499" s="3">
        <v>4684</v>
      </c>
      <c r="B499" s="4" t="s">
        <v>52</v>
      </c>
      <c r="E499" s="3" t="s">
        <v>510</v>
      </c>
      <c r="H499" s="3" t="s">
        <v>769</v>
      </c>
      <c r="I499" s="3" t="s">
        <v>768</v>
      </c>
    </row>
    <row r="500" spans="1:9" x14ac:dyDescent="0.25">
      <c r="A500" s="3">
        <v>4685</v>
      </c>
      <c r="B500" s="4" t="s">
        <v>52</v>
      </c>
      <c r="E500" s="3" t="s">
        <v>510</v>
      </c>
      <c r="H500" s="3" t="s">
        <v>769</v>
      </c>
      <c r="I500" s="3" t="s">
        <v>768</v>
      </c>
    </row>
    <row r="501" spans="1:9" x14ac:dyDescent="0.25">
      <c r="A501" s="3">
        <v>4686</v>
      </c>
      <c r="B501" s="4" t="s">
        <v>52</v>
      </c>
      <c r="E501" s="3" t="s">
        <v>510</v>
      </c>
      <c r="H501" s="3" t="s">
        <v>769</v>
      </c>
      <c r="I501" s="3" t="s">
        <v>768</v>
      </c>
    </row>
    <row r="502" spans="1:9" x14ac:dyDescent="0.25">
      <c r="A502" s="3">
        <v>4687</v>
      </c>
      <c r="B502" s="4" t="s">
        <v>52</v>
      </c>
      <c r="E502" s="3" t="s">
        <v>510</v>
      </c>
      <c r="H502" s="3" t="s">
        <v>769</v>
      </c>
      <c r="I502" s="3" t="s">
        <v>768</v>
      </c>
    </row>
    <row r="503" spans="1:9" x14ac:dyDescent="0.25">
      <c r="A503" s="3">
        <v>4688</v>
      </c>
      <c r="B503" s="4" t="s">
        <v>52</v>
      </c>
      <c r="E503" s="3" t="s">
        <v>510</v>
      </c>
      <c r="H503" s="3" t="s">
        <v>769</v>
      </c>
      <c r="I503" s="3" t="s">
        <v>768</v>
      </c>
    </row>
    <row r="504" spans="1:9" x14ac:dyDescent="0.25">
      <c r="A504" s="3">
        <v>4689</v>
      </c>
      <c r="B504" s="4" t="s">
        <v>52</v>
      </c>
      <c r="E504" s="3" t="s">
        <v>510</v>
      </c>
      <c r="H504" s="3" t="s">
        <v>769</v>
      </c>
      <c r="I504" s="3" t="s">
        <v>768</v>
      </c>
    </row>
    <row r="505" spans="1:9" x14ac:dyDescent="0.25">
      <c r="A505" s="3">
        <v>4690</v>
      </c>
      <c r="B505" s="4" t="s">
        <v>52</v>
      </c>
      <c r="E505" s="3" t="s">
        <v>510</v>
      </c>
      <c r="H505" s="3" t="s">
        <v>769</v>
      </c>
      <c r="I505" s="3" t="s">
        <v>768</v>
      </c>
    </row>
    <row r="506" spans="1:9" x14ac:dyDescent="0.25">
      <c r="A506" s="3">
        <v>4691</v>
      </c>
      <c r="B506" s="4" t="s">
        <v>52</v>
      </c>
      <c r="E506" s="3" t="s">
        <v>510</v>
      </c>
      <c r="H506" s="3" t="s">
        <v>769</v>
      </c>
      <c r="I506" s="3" t="s">
        <v>768</v>
      </c>
    </row>
    <row r="507" spans="1:9" x14ac:dyDescent="0.25">
      <c r="A507" s="3">
        <f>A506+1</f>
        <v>4692</v>
      </c>
      <c r="B507" s="4" t="s">
        <v>52</v>
      </c>
      <c r="E507" s="3" t="s">
        <v>510</v>
      </c>
      <c r="H507" s="3" t="s">
        <v>769</v>
      </c>
      <c r="I507" s="3" t="s">
        <v>768</v>
      </c>
    </row>
    <row r="508" spans="1:9" x14ac:dyDescent="0.25">
      <c r="A508" s="3">
        <f>A507+1</f>
        <v>4693</v>
      </c>
      <c r="B508" s="4" t="s">
        <v>52</v>
      </c>
      <c r="E508" s="3" t="s">
        <v>510</v>
      </c>
      <c r="H508" s="3" t="s">
        <v>769</v>
      </c>
      <c r="I508" s="3" t="s">
        <v>768</v>
      </c>
    </row>
    <row r="509" spans="1:9" x14ac:dyDescent="0.25">
      <c r="A509" s="3">
        <f t="shared" ref="A509:A572" si="3">A508+1</f>
        <v>4694</v>
      </c>
      <c r="B509" s="4" t="s">
        <v>52</v>
      </c>
      <c r="E509" s="3" t="s">
        <v>510</v>
      </c>
      <c r="H509" s="3" t="s">
        <v>769</v>
      </c>
      <c r="I509" s="3" t="s">
        <v>768</v>
      </c>
    </row>
    <row r="510" spans="1:9" x14ac:dyDescent="0.25">
      <c r="A510" s="3">
        <f t="shared" si="3"/>
        <v>4695</v>
      </c>
      <c r="B510" s="4" t="s">
        <v>52</v>
      </c>
      <c r="E510" s="3" t="s">
        <v>510</v>
      </c>
      <c r="H510" s="3" t="s">
        <v>769</v>
      </c>
      <c r="I510" s="3" t="s">
        <v>768</v>
      </c>
    </row>
    <row r="511" spans="1:9" x14ac:dyDescent="0.25">
      <c r="A511" s="3">
        <f t="shared" si="3"/>
        <v>4696</v>
      </c>
      <c r="B511" s="4" t="s">
        <v>52</v>
      </c>
      <c r="E511" s="3" t="s">
        <v>510</v>
      </c>
      <c r="H511" s="3" t="s">
        <v>769</v>
      </c>
      <c r="I511" s="3" t="s">
        <v>768</v>
      </c>
    </row>
    <row r="512" spans="1:9" x14ac:dyDescent="0.25">
      <c r="A512" s="3">
        <f t="shared" si="3"/>
        <v>4697</v>
      </c>
      <c r="B512" s="4" t="s">
        <v>52</v>
      </c>
      <c r="E512" s="3" t="s">
        <v>510</v>
      </c>
      <c r="H512" s="3" t="s">
        <v>769</v>
      </c>
      <c r="I512" s="3" t="s">
        <v>768</v>
      </c>
    </row>
    <row r="513" spans="1:9" x14ac:dyDescent="0.25">
      <c r="A513" s="3">
        <f t="shared" si="3"/>
        <v>4698</v>
      </c>
      <c r="B513" s="4" t="s">
        <v>52</v>
      </c>
      <c r="E513" s="3" t="s">
        <v>510</v>
      </c>
      <c r="H513" s="3" t="s">
        <v>769</v>
      </c>
      <c r="I513" s="3" t="s">
        <v>768</v>
      </c>
    </row>
    <row r="514" spans="1:9" x14ac:dyDescent="0.25">
      <c r="A514" s="3">
        <f t="shared" si="3"/>
        <v>4699</v>
      </c>
      <c r="B514" s="4" t="s">
        <v>52</v>
      </c>
      <c r="E514" s="3" t="s">
        <v>510</v>
      </c>
      <c r="H514" s="3" t="s">
        <v>769</v>
      </c>
      <c r="I514" s="3" t="s">
        <v>768</v>
      </c>
    </row>
    <row r="515" spans="1:9" x14ac:dyDescent="0.25">
      <c r="A515" s="3">
        <f t="shared" si="3"/>
        <v>4700</v>
      </c>
      <c r="B515" s="4" t="s">
        <v>52</v>
      </c>
      <c r="E515" s="3" t="s">
        <v>510</v>
      </c>
      <c r="H515" s="3" t="s">
        <v>769</v>
      </c>
      <c r="I515" s="3" t="s">
        <v>768</v>
      </c>
    </row>
    <row r="516" spans="1:9" x14ac:dyDescent="0.25">
      <c r="A516" s="3">
        <f t="shared" si="3"/>
        <v>4701</v>
      </c>
      <c r="B516" s="4" t="s">
        <v>52</v>
      </c>
      <c r="E516" s="3" t="s">
        <v>510</v>
      </c>
      <c r="H516" s="3" t="s">
        <v>769</v>
      </c>
      <c r="I516" s="3" t="s">
        <v>768</v>
      </c>
    </row>
    <row r="517" spans="1:9" x14ac:dyDescent="0.25">
      <c r="A517" s="3">
        <f t="shared" si="3"/>
        <v>4702</v>
      </c>
      <c r="B517" s="4" t="s">
        <v>52</v>
      </c>
      <c r="E517" s="3" t="s">
        <v>510</v>
      </c>
      <c r="H517" s="3" t="s">
        <v>769</v>
      </c>
      <c r="I517" s="3" t="s">
        <v>768</v>
      </c>
    </row>
    <row r="518" spans="1:9" x14ac:dyDescent="0.25">
      <c r="A518" s="3">
        <f t="shared" si="3"/>
        <v>4703</v>
      </c>
      <c r="B518" s="4" t="s">
        <v>52</v>
      </c>
      <c r="E518" s="3" t="s">
        <v>510</v>
      </c>
      <c r="H518" s="3" t="s">
        <v>769</v>
      </c>
      <c r="I518" s="3" t="s">
        <v>768</v>
      </c>
    </row>
    <row r="519" spans="1:9" x14ac:dyDescent="0.25">
      <c r="A519" s="3">
        <f t="shared" si="3"/>
        <v>4704</v>
      </c>
      <c r="B519" s="4" t="s">
        <v>52</v>
      </c>
      <c r="E519" s="3" t="s">
        <v>510</v>
      </c>
      <c r="H519" s="3" t="s">
        <v>769</v>
      </c>
      <c r="I519" s="3" t="s">
        <v>768</v>
      </c>
    </row>
    <row r="520" spans="1:9" x14ac:dyDescent="0.25">
      <c r="A520" s="3">
        <f t="shared" si="3"/>
        <v>4705</v>
      </c>
      <c r="B520" s="4" t="s">
        <v>52</v>
      </c>
      <c r="E520" s="3" t="s">
        <v>510</v>
      </c>
      <c r="H520" s="3" t="s">
        <v>769</v>
      </c>
      <c r="I520" s="3" t="s">
        <v>768</v>
      </c>
    </row>
    <row r="521" spans="1:9" x14ac:dyDescent="0.25">
      <c r="A521" s="3">
        <f t="shared" si="3"/>
        <v>4706</v>
      </c>
      <c r="B521" s="4" t="s">
        <v>52</v>
      </c>
      <c r="E521" s="3" t="s">
        <v>510</v>
      </c>
      <c r="H521" s="3" t="s">
        <v>769</v>
      </c>
      <c r="I521" s="3" t="s">
        <v>768</v>
      </c>
    </row>
    <row r="522" spans="1:9" x14ac:dyDescent="0.25">
      <c r="A522" s="3">
        <f t="shared" si="3"/>
        <v>4707</v>
      </c>
      <c r="B522" s="4" t="s">
        <v>52</v>
      </c>
      <c r="E522" s="3" t="s">
        <v>510</v>
      </c>
      <c r="H522" s="3" t="s">
        <v>769</v>
      </c>
      <c r="I522" s="3" t="s">
        <v>768</v>
      </c>
    </row>
    <row r="523" spans="1:9" x14ac:dyDescent="0.25">
      <c r="A523" s="3">
        <f t="shared" si="3"/>
        <v>4708</v>
      </c>
      <c r="B523" s="4" t="s">
        <v>52</v>
      </c>
      <c r="E523" s="3" t="s">
        <v>510</v>
      </c>
      <c r="H523" s="3" t="s">
        <v>769</v>
      </c>
      <c r="I523" s="3" t="s">
        <v>768</v>
      </c>
    </row>
    <row r="524" spans="1:9" x14ac:dyDescent="0.25">
      <c r="A524" s="3">
        <f t="shared" si="3"/>
        <v>4709</v>
      </c>
      <c r="B524" s="4" t="s">
        <v>52</v>
      </c>
      <c r="E524" s="3" t="s">
        <v>510</v>
      </c>
      <c r="H524" s="3" t="s">
        <v>769</v>
      </c>
      <c r="I524" s="3" t="s">
        <v>768</v>
      </c>
    </row>
    <row r="525" spans="1:9" x14ac:dyDescent="0.25">
      <c r="A525" s="3">
        <f t="shared" si="3"/>
        <v>4710</v>
      </c>
      <c r="B525" s="4" t="s">
        <v>52</v>
      </c>
      <c r="E525" s="3" t="s">
        <v>510</v>
      </c>
      <c r="H525" s="3" t="s">
        <v>769</v>
      </c>
      <c r="I525" s="3" t="s">
        <v>768</v>
      </c>
    </row>
    <row r="526" spans="1:9" x14ac:dyDescent="0.25">
      <c r="A526" s="3">
        <f t="shared" si="3"/>
        <v>4711</v>
      </c>
      <c r="B526" s="4" t="s">
        <v>52</v>
      </c>
      <c r="E526" s="3" t="s">
        <v>510</v>
      </c>
      <c r="H526" s="3" t="s">
        <v>769</v>
      </c>
      <c r="I526" s="3" t="s">
        <v>768</v>
      </c>
    </row>
    <row r="527" spans="1:9" x14ac:dyDescent="0.25">
      <c r="A527" s="3">
        <f t="shared" si="3"/>
        <v>4712</v>
      </c>
      <c r="B527" s="4" t="s">
        <v>52</v>
      </c>
      <c r="E527" s="3" t="s">
        <v>510</v>
      </c>
      <c r="H527" s="3" t="s">
        <v>769</v>
      </c>
      <c r="I527" s="3" t="s">
        <v>768</v>
      </c>
    </row>
    <row r="528" spans="1:9" x14ac:dyDescent="0.25">
      <c r="A528" s="3">
        <f t="shared" si="3"/>
        <v>4713</v>
      </c>
      <c r="B528" s="4" t="s">
        <v>52</v>
      </c>
      <c r="E528" s="3" t="s">
        <v>510</v>
      </c>
      <c r="H528" s="3" t="s">
        <v>769</v>
      </c>
      <c r="I528" s="3" t="s">
        <v>768</v>
      </c>
    </row>
    <row r="529" spans="1:9" x14ac:dyDescent="0.25">
      <c r="A529" s="3">
        <f t="shared" si="3"/>
        <v>4714</v>
      </c>
      <c r="B529" s="4" t="s">
        <v>52</v>
      </c>
      <c r="E529" s="3" t="s">
        <v>510</v>
      </c>
      <c r="H529" s="3" t="s">
        <v>769</v>
      </c>
      <c r="I529" s="3" t="s">
        <v>768</v>
      </c>
    </row>
    <row r="530" spans="1:9" x14ac:dyDescent="0.25">
      <c r="A530" s="3">
        <f t="shared" si="3"/>
        <v>4715</v>
      </c>
      <c r="B530" s="4" t="s">
        <v>52</v>
      </c>
      <c r="E530" s="3" t="s">
        <v>510</v>
      </c>
      <c r="H530" s="3" t="s">
        <v>769</v>
      </c>
      <c r="I530" s="3" t="s">
        <v>768</v>
      </c>
    </row>
    <row r="531" spans="1:9" x14ac:dyDescent="0.25">
      <c r="A531" s="3">
        <f t="shared" si="3"/>
        <v>4716</v>
      </c>
      <c r="B531" s="4" t="s">
        <v>52</v>
      </c>
      <c r="E531" s="3" t="s">
        <v>510</v>
      </c>
      <c r="H531" s="3" t="s">
        <v>769</v>
      </c>
      <c r="I531" s="3" t="s">
        <v>768</v>
      </c>
    </row>
    <row r="532" spans="1:9" x14ac:dyDescent="0.25">
      <c r="A532" s="3">
        <f t="shared" si="3"/>
        <v>4717</v>
      </c>
      <c r="B532" s="4" t="s">
        <v>52</v>
      </c>
      <c r="E532" s="3" t="s">
        <v>510</v>
      </c>
      <c r="H532" s="3" t="s">
        <v>769</v>
      </c>
      <c r="I532" s="3" t="s">
        <v>768</v>
      </c>
    </row>
    <row r="533" spans="1:9" x14ac:dyDescent="0.25">
      <c r="A533" s="3">
        <f t="shared" si="3"/>
        <v>4718</v>
      </c>
      <c r="B533" s="4" t="s">
        <v>52</v>
      </c>
      <c r="E533" s="3" t="s">
        <v>510</v>
      </c>
      <c r="H533" s="3" t="s">
        <v>769</v>
      </c>
      <c r="I533" s="3" t="s">
        <v>768</v>
      </c>
    </row>
    <row r="534" spans="1:9" x14ac:dyDescent="0.25">
      <c r="A534" s="3">
        <f t="shared" si="3"/>
        <v>4719</v>
      </c>
      <c r="B534" s="4" t="s">
        <v>52</v>
      </c>
      <c r="E534" s="3" t="s">
        <v>510</v>
      </c>
      <c r="H534" s="3" t="s">
        <v>769</v>
      </c>
      <c r="I534" s="3" t="s">
        <v>768</v>
      </c>
    </row>
    <row r="535" spans="1:9" x14ac:dyDescent="0.25">
      <c r="A535" s="3">
        <f t="shared" si="3"/>
        <v>4720</v>
      </c>
      <c r="B535" s="4" t="s">
        <v>52</v>
      </c>
      <c r="E535" s="3" t="s">
        <v>510</v>
      </c>
      <c r="H535" s="3" t="s">
        <v>769</v>
      </c>
      <c r="I535" s="3" t="s">
        <v>768</v>
      </c>
    </row>
    <row r="536" spans="1:9" x14ac:dyDescent="0.25">
      <c r="A536" s="3">
        <f t="shared" si="3"/>
        <v>4721</v>
      </c>
      <c r="B536" s="4" t="s">
        <v>52</v>
      </c>
      <c r="E536" s="3" t="s">
        <v>510</v>
      </c>
      <c r="H536" s="3" t="s">
        <v>769</v>
      </c>
      <c r="I536" s="3" t="s">
        <v>768</v>
      </c>
    </row>
    <row r="537" spans="1:9" x14ac:dyDescent="0.25">
      <c r="A537" s="3">
        <f t="shared" si="3"/>
        <v>4722</v>
      </c>
      <c r="B537" s="4" t="s">
        <v>52</v>
      </c>
      <c r="E537" s="3" t="s">
        <v>510</v>
      </c>
      <c r="H537" s="3" t="s">
        <v>769</v>
      </c>
      <c r="I537" s="3" t="s">
        <v>768</v>
      </c>
    </row>
    <row r="538" spans="1:9" x14ac:dyDescent="0.25">
      <c r="A538" s="3">
        <f t="shared" si="3"/>
        <v>4723</v>
      </c>
      <c r="B538" s="4" t="s">
        <v>52</v>
      </c>
      <c r="E538" s="3" t="s">
        <v>510</v>
      </c>
      <c r="H538" s="3" t="s">
        <v>769</v>
      </c>
      <c r="I538" s="3" t="s">
        <v>768</v>
      </c>
    </row>
    <row r="539" spans="1:9" x14ac:dyDescent="0.25">
      <c r="A539" s="3">
        <f t="shared" si="3"/>
        <v>4724</v>
      </c>
      <c r="B539" s="4" t="s">
        <v>52</v>
      </c>
      <c r="E539" s="3" t="s">
        <v>510</v>
      </c>
      <c r="H539" s="3" t="s">
        <v>769</v>
      </c>
      <c r="I539" s="3" t="s">
        <v>768</v>
      </c>
    </row>
    <row r="540" spans="1:9" x14ac:dyDescent="0.25">
      <c r="A540" s="3">
        <f t="shared" si="3"/>
        <v>4725</v>
      </c>
      <c r="B540" s="4" t="s">
        <v>52</v>
      </c>
      <c r="E540" s="3" t="s">
        <v>510</v>
      </c>
      <c r="H540" s="3" t="s">
        <v>769</v>
      </c>
      <c r="I540" s="3" t="s">
        <v>768</v>
      </c>
    </row>
    <row r="541" spans="1:9" x14ac:dyDescent="0.25">
      <c r="A541" s="3">
        <f t="shared" si="3"/>
        <v>4726</v>
      </c>
      <c r="B541" s="4" t="s">
        <v>52</v>
      </c>
      <c r="E541" s="3" t="s">
        <v>510</v>
      </c>
      <c r="H541" s="3" t="s">
        <v>769</v>
      </c>
      <c r="I541" s="3" t="s">
        <v>768</v>
      </c>
    </row>
    <row r="542" spans="1:9" x14ac:dyDescent="0.25">
      <c r="A542" s="3">
        <f t="shared" si="3"/>
        <v>4727</v>
      </c>
      <c r="B542" s="4" t="s">
        <v>52</v>
      </c>
      <c r="E542" s="3" t="s">
        <v>510</v>
      </c>
      <c r="H542" s="3" t="s">
        <v>769</v>
      </c>
      <c r="I542" s="3" t="s">
        <v>768</v>
      </c>
    </row>
    <row r="543" spans="1:9" x14ac:dyDescent="0.25">
      <c r="A543" s="3">
        <f t="shared" si="3"/>
        <v>4728</v>
      </c>
      <c r="B543" s="4" t="s">
        <v>52</v>
      </c>
      <c r="E543" s="3" t="s">
        <v>510</v>
      </c>
      <c r="H543" s="3" t="s">
        <v>769</v>
      </c>
      <c r="I543" s="3" t="s">
        <v>768</v>
      </c>
    </row>
    <row r="544" spans="1:9" x14ac:dyDescent="0.25">
      <c r="A544" s="3">
        <f t="shared" si="3"/>
        <v>4729</v>
      </c>
      <c r="B544" s="4" t="s">
        <v>52</v>
      </c>
      <c r="E544" s="3" t="s">
        <v>510</v>
      </c>
      <c r="H544" s="3" t="s">
        <v>769</v>
      </c>
      <c r="I544" s="3" t="s">
        <v>768</v>
      </c>
    </row>
    <row r="545" spans="1:9" x14ac:dyDescent="0.25">
      <c r="A545" s="3">
        <f t="shared" si="3"/>
        <v>4730</v>
      </c>
      <c r="B545" s="4" t="s">
        <v>52</v>
      </c>
      <c r="E545" s="3" t="s">
        <v>510</v>
      </c>
      <c r="H545" s="3" t="s">
        <v>769</v>
      </c>
      <c r="I545" s="3" t="s">
        <v>768</v>
      </c>
    </row>
    <row r="546" spans="1:9" x14ac:dyDescent="0.25">
      <c r="A546" s="3">
        <f t="shared" si="3"/>
        <v>4731</v>
      </c>
      <c r="B546" s="4" t="s">
        <v>52</v>
      </c>
      <c r="E546" s="3" t="s">
        <v>510</v>
      </c>
      <c r="H546" s="3" t="s">
        <v>769</v>
      </c>
      <c r="I546" s="3" t="s">
        <v>768</v>
      </c>
    </row>
    <row r="547" spans="1:9" x14ac:dyDescent="0.25">
      <c r="A547" s="3">
        <f t="shared" si="3"/>
        <v>4732</v>
      </c>
      <c r="B547" s="4" t="s">
        <v>52</v>
      </c>
      <c r="E547" s="3" t="s">
        <v>510</v>
      </c>
      <c r="H547" s="3" t="s">
        <v>769</v>
      </c>
      <c r="I547" s="3" t="s">
        <v>768</v>
      </c>
    </row>
    <row r="548" spans="1:9" x14ac:dyDescent="0.25">
      <c r="A548" s="3">
        <f t="shared" si="3"/>
        <v>4733</v>
      </c>
      <c r="B548" s="4" t="s">
        <v>52</v>
      </c>
      <c r="E548" s="3" t="s">
        <v>510</v>
      </c>
      <c r="H548" s="3" t="s">
        <v>769</v>
      </c>
      <c r="I548" s="3" t="s">
        <v>768</v>
      </c>
    </row>
    <row r="549" spans="1:9" x14ac:dyDescent="0.25">
      <c r="A549" s="3">
        <f t="shared" si="3"/>
        <v>4734</v>
      </c>
      <c r="B549" s="4" t="s">
        <v>52</v>
      </c>
      <c r="E549" s="3" t="s">
        <v>510</v>
      </c>
      <c r="H549" s="3" t="s">
        <v>769</v>
      </c>
      <c r="I549" s="3" t="s">
        <v>768</v>
      </c>
    </row>
    <row r="550" spans="1:9" x14ac:dyDescent="0.25">
      <c r="A550" s="3">
        <f t="shared" si="3"/>
        <v>4735</v>
      </c>
      <c r="B550" s="4" t="s">
        <v>52</v>
      </c>
      <c r="E550" s="3" t="s">
        <v>510</v>
      </c>
      <c r="H550" s="3" t="s">
        <v>769</v>
      </c>
      <c r="I550" s="3" t="s">
        <v>768</v>
      </c>
    </row>
    <row r="551" spans="1:9" x14ac:dyDescent="0.25">
      <c r="A551" s="3">
        <f t="shared" si="3"/>
        <v>4736</v>
      </c>
      <c r="B551" s="4" t="s">
        <v>52</v>
      </c>
      <c r="E551" s="3" t="s">
        <v>510</v>
      </c>
      <c r="H551" s="3" t="s">
        <v>769</v>
      </c>
      <c r="I551" s="3" t="s">
        <v>768</v>
      </c>
    </row>
    <row r="552" spans="1:9" x14ac:dyDescent="0.25">
      <c r="A552" s="3">
        <f t="shared" si="3"/>
        <v>4737</v>
      </c>
      <c r="B552" s="4" t="s">
        <v>52</v>
      </c>
      <c r="E552" s="3" t="s">
        <v>510</v>
      </c>
      <c r="H552" s="3" t="s">
        <v>769</v>
      </c>
      <c r="I552" s="3" t="s">
        <v>768</v>
      </c>
    </row>
    <row r="553" spans="1:9" x14ac:dyDescent="0.25">
      <c r="A553" s="3">
        <f t="shared" si="3"/>
        <v>4738</v>
      </c>
      <c r="B553" s="4" t="s">
        <v>52</v>
      </c>
      <c r="E553" s="3" t="s">
        <v>510</v>
      </c>
      <c r="H553" s="3" t="s">
        <v>769</v>
      </c>
      <c r="I553" s="3" t="s">
        <v>768</v>
      </c>
    </row>
    <row r="554" spans="1:9" x14ac:dyDescent="0.25">
      <c r="A554" s="3">
        <f t="shared" si="3"/>
        <v>4739</v>
      </c>
      <c r="B554" s="4" t="s">
        <v>52</v>
      </c>
      <c r="E554" s="3" t="s">
        <v>510</v>
      </c>
      <c r="H554" s="3" t="s">
        <v>769</v>
      </c>
      <c r="I554" s="3" t="s">
        <v>768</v>
      </c>
    </row>
    <row r="555" spans="1:9" x14ac:dyDescent="0.25">
      <c r="A555" s="3">
        <f t="shared" si="3"/>
        <v>4740</v>
      </c>
      <c r="B555" s="4" t="s">
        <v>52</v>
      </c>
      <c r="E555" s="3" t="s">
        <v>510</v>
      </c>
      <c r="H555" s="3" t="s">
        <v>769</v>
      </c>
      <c r="I555" s="3" t="s">
        <v>768</v>
      </c>
    </row>
    <row r="556" spans="1:9" x14ac:dyDescent="0.25">
      <c r="A556" s="3">
        <f t="shared" si="3"/>
        <v>4741</v>
      </c>
      <c r="B556" s="4" t="s">
        <v>52</v>
      </c>
      <c r="E556" s="3" t="s">
        <v>510</v>
      </c>
      <c r="H556" s="3" t="s">
        <v>769</v>
      </c>
      <c r="I556" s="3" t="s">
        <v>768</v>
      </c>
    </row>
    <row r="557" spans="1:9" x14ac:dyDescent="0.25">
      <c r="A557" s="3">
        <f t="shared" si="3"/>
        <v>4742</v>
      </c>
      <c r="B557" s="4" t="s">
        <v>52</v>
      </c>
      <c r="E557" s="3" t="s">
        <v>510</v>
      </c>
      <c r="H557" s="3" t="s">
        <v>769</v>
      </c>
      <c r="I557" s="3" t="s">
        <v>768</v>
      </c>
    </row>
    <row r="558" spans="1:9" x14ac:dyDescent="0.25">
      <c r="A558" s="3">
        <f t="shared" si="3"/>
        <v>4743</v>
      </c>
      <c r="B558" s="4" t="s">
        <v>52</v>
      </c>
      <c r="E558" s="3" t="s">
        <v>510</v>
      </c>
      <c r="H558" s="3" t="s">
        <v>769</v>
      </c>
      <c r="I558" s="3" t="s">
        <v>768</v>
      </c>
    </row>
    <row r="559" spans="1:9" x14ac:dyDescent="0.25">
      <c r="A559" s="3">
        <f t="shared" si="3"/>
        <v>4744</v>
      </c>
      <c r="B559" s="4" t="s">
        <v>52</v>
      </c>
      <c r="E559" s="3" t="s">
        <v>510</v>
      </c>
      <c r="H559" s="3" t="s">
        <v>769</v>
      </c>
      <c r="I559" s="3" t="s">
        <v>768</v>
      </c>
    </row>
    <row r="560" spans="1:9" x14ac:dyDescent="0.25">
      <c r="A560" s="3">
        <f t="shared" si="3"/>
        <v>4745</v>
      </c>
      <c r="B560" s="4" t="s">
        <v>52</v>
      </c>
      <c r="E560" s="3" t="s">
        <v>510</v>
      </c>
      <c r="H560" s="3" t="s">
        <v>769</v>
      </c>
      <c r="I560" s="3" t="s">
        <v>768</v>
      </c>
    </row>
    <row r="561" spans="1:9" x14ac:dyDescent="0.25">
      <c r="A561" s="3">
        <f t="shared" si="3"/>
        <v>4746</v>
      </c>
      <c r="B561" s="4" t="s">
        <v>52</v>
      </c>
      <c r="E561" s="3" t="s">
        <v>510</v>
      </c>
      <c r="H561" s="3" t="s">
        <v>769</v>
      </c>
      <c r="I561" s="3" t="s">
        <v>768</v>
      </c>
    </row>
    <row r="562" spans="1:9" x14ac:dyDescent="0.25">
      <c r="A562" s="3">
        <f t="shared" si="3"/>
        <v>4747</v>
      </c>
      <c r="B562" s="4" t="s">
        <v>52</v>
      </c>
      <c r="E562" s="3" t="s">
        <v>510</v>
      </c>
      <c r="H562" s="3" t="s">
        <v>769</v>
      </c>
      <c r="I562" s="3" t="s">
        <v>768</v>
      </c>
    </row>
    <row r="563" spans="1:9" x14ac:dyDescent="0.25">
      <c r="A563" s="3">
        <f t="shared" si="3"/>
        <v>4748</v>
      </c>
      <c r="B563" s="4" t="s">
        <v>52</v>
      </c>
      <c r="E563" s="3" t="s">
        <v>510</v>
      </c>
      <c r="H563" s="3" t="s">
        <v>769</v>
      </c>
      <c r="I563" s="3" t="s">
        <v>768</v>
      </c>
    </row>
    <row r="564" spans="1:9" x14ac:dyDescent="0.25">
      <c r="A564" s="3">
        <f t="shared" si="3"/>
        <v>4749</v>
      </c>
      <c r="B564" s="4" t="s">
        <v>52</v>
      </c>
      <c r="E564" s="3" t="s">
        <v>510</v>
      </c>
      <c r="H564" s="3" t="s">
        <v>769</v>
      </c>
      <c r="I564" s="3" t="s">
        <v>768</v>
      </c>
    </row>
    <row r="565" spans="1:9" x14ac:dyDescent="0.25">
      <c r="A565" s="3">
        <f t="shared" si="3"/>
        <v>4750</v>
      </c>
      <c r="B565" s="4" t="s">
        <v>52</v>
      </c>
      <c r="E565" s="3" t="s">
        <v>510</v>
      </c>
      <c r="H565" s="3" t="s">
        <v>769</v>
      </c>
      <c r="I565" s="3" t="s">
        <v>768</v>
      </c>
    </row>
    <row r="566" spans="1:9" x14ac:dyDescent="0.25">
      <c r="A566" s="3">
        <f t="shared" si="3"/>
        <v>4751</v>
      </c>
      <c r="B566" s="4" t="s">
        <v>52</v>
      </c>
      <c r="E566" s="3" t="s">
        <v>510</v>
      </c>
      <c r="H566" s="3" t="s">
        <v>769</v>
      </c>
      <c r="I566" s="3" t="s">
        <v>768</v>
      </c>
    </row>
    <row r="567" spans="1:9" x14ac:dyDescent="0.25">
      <c r="A567" s="3">
        <f t="shared" si="3"/>
        <v>4752</v>
      </c>
      <c r="B567" s="4" t="s">
        <v>52</v>
      </c>
      <c r="E567" s="3" t="s">
        <v>510</v>
      </c>
      <c r="H567" s="3" t="s">
        <v>769</v>
      </c>
      <c r="I567" s="3" t="s">
        <v>768</v>
      </c>
    </row>
    <row r="568" spans="1:9" x14ac:dyDescent="0.25">
      <c r="A568" s="3">
        <f t="shared" si="3"/>
        <v>4753</v>
      </c>
      <c r="B568" s="4" t="s">
        <v>52</v>
      </c>
      <c r="E568" s="3" t="s">
        <v>510</v>
      </c>
      <c r="H568" s="3" t="s">
        <v>769</v>
      </c>
      <c r="I568" s="3" t="s">
        <v>768</v>
      </c>
    </row>
    <row r="569" spans="1:9" x14ac:dyDescent="0.25">
      <c r="A569" s="3">
        <f t="shared" si="3"/>
        <v>4754</v>
      </c>
      <c r="B569" s="4" t="s">
        <v>52</v>
      </c>
      <c r="E569" s="3" t="s">
        <v>510</v>
      </c>
      <c r="H569" s="3" t="s">
        <v>769</v>
      </c>
      <c r="I569" s="3" t="s">
        <v>768</v>
      </c>
    </row>
    <row r="570" spans="1:9" x14ac:dyDescent="0.25">
      <c r="A570" s="3">
        <f t="shared" si="3"/>
        <v>4755</v>
      </c>
      <c r="B570" s="4" t="s">
        <v>52</v>
      </c>
      <c r="E570" s="3" t="s">
        <v>510</v>
      </c>
      <c r="H570" s="3" t="s">
        <v>769</v>
      </c>
      <c r="I570" s="3" t="s">
        <v>768</v>
      </c>
    </row>
    <row r="571" spans="1:9" x14ac:dyDescent="0.25">
      <c r="A571" s="3">
        <f t="shared" si="3"/>
        <v>4756</v>
      </c>
      <c r="B571" s="4" t="s">
        <v>52</v>
      </c>
      <c r="E571" s="3" t="s">
        <v>510</v>
      </c>
      <c r="H571" s="3" t="s">
        <v>769</v>
      </c>
      <c r="I571" s="3" t="s">
        <v>768</v>
      </c>
    </row>
    <row r="572" spans="1:9" x14ac:dyDescent="0.25">
      <c r="A572" s="3">
        <f t="shared" si="3"/>
        <v>4757</v>
      </c>
      <c r="B572" s="4" t="s">
        <v>52</v>
      </c>
      <c r="E572" s="3" t="s">
        <v>510</v>
      </c>
      <c r="H572" s="3" t="s">
        <v>769</v>
      </c>
      <c r="I572" s="3" t="s">
        <v>768</v>
      </c>
    </row>
    <row r="573" spans="1:9" x14ac:dyDescent="0.25">
      <c r="A573" s="3">
        <f t="shared" ref="A573:A636" si="4">A572+1</f>
        <v>4758</v>
      </c>
      <c r="B573" s="4" t="s">
        <v>52</v>
      </c>
      <c r="E573" s="3" t="s">
        <v>510</v>
      </c>
      <c r="H573" s="3" t="s">
        <v>769</v>
      </c>
      <c r="I573" s="3" t="s">
        <v>768</v>
      </c>
    </row>
    <row r="574" spans="1:9" x14ac:dyDescent="0.25">
      <c r="A574" s="3">
        <f t="shared" si="4"/>
        <v>4759</v>
      </c>
      <c r="B574" s="4" t="s">
        <v>52</v>
      </c>
      <c r="E574" s="3" t="s">
        <v>510</v>
      </c>
      <c r="H574" s="3" t="s">
        <v>769</v>
      </c>
      <c r="I574" s="3" t="s">
        <v>768</v>
      </c>
    </row>
    <row r="575" spans="1:9" x14ac:dyDescent="0.25">
      <c r="A575" s="3">
        <f t="shared" si="4"/>
        <v>4760</v>
      </c>
      <c r="B575" s="4" t="s">
        <v>52</v>
      </c>
      <c r="E575" s="3" t="s">
        <v>510</v>
      </c>
      <c r="H575" s="3" t="s">
        <v>769</v>
      </c>
      <c r="I575" s="3" t="s">
        <v>768</v>
      </c>
    </row>
    <row r="576" spans="1:9" x14ac:dyDescent="0.25">
      <c r="A576" s="3">
        <f t="shared" si="4"/>
        <v>4761</v>
      </c>
      <c r="B576" s="4" t="s">
        <v>52</v>
      </c>
      <c r="E576" s="3" t="s">
        <v>510</v>
      </c>
      <c r="H576" s="3" t="s">
        <v>769</v>
      </c>
      <c r="I576" s="3" t="s">
        <v>768</v>
      </c>
    </row>
    <row r="577" spans="1:12" x14ac:dyDescent="0.25">
      <c r="A577" s="3">
        <f t="shared" si="4"/>
        <v>4762</v>
      </c>
      <c r="B577" s="4" t="s">
        <v>52</v>
      </c>
      <c r="E577" s="3" t="s">
        <v>510</v>
      </c>
      <c r="H577" s="3" t="s">
        <v>769</v>
      </c>
      <c r="I577" s="3" t="s">
        <v>768</v>
      </c>
    </row>
    <row r="578" spans="1:12" x14ac:dyDescent="0.25">
      <c r="A578" s="3">
        <f t="shared" si="4"/>
        <v>4763</v>
      </c>
      <c r="B578" s="4" t="s">
        <v>52</v>
      </c>
      <c r="E578" s="3" t="s">
        <v>510</v>
      </c>
      <c r="H578" s="3" t="s">
        <v>769</v>
      </c>
      <c r="I578" s="3" t="s">
        <v>768</v>
      </c>
    </row>
    <row r="579" spans="1:12" x14ac:dyDescent="0.25">
      <c r="A579" s="3">
        <f t="shared" si="4"/>
        <v>4764</v>
      </c>
      <c r="B579" s="4" t="s">
        <v>52</v>
      </c>
      <c r="C579" s="19" t="s">
        <v>659</v>
      </c>
      <c r="E579" s="3" t="s">
        <v>510</v>
      </c>
      <c r="H579" s="3" t="s">
        <v>769</v>
      </c>
      <c r="I579" s="3" t="s">
        <v>768</v>
      </c>
      <c r="L579" s="3" t="s">
        <v>1127</v>
      </c>
    </row>
    <row r="580" spans="1:12" x14ac:dyDescent="0.25">
      <c r="A580" s="3">
        <f t="shared" si="4"/>
        <v>4765</v>
      </c>
      <c r="B580" s="4" t="s">
        <v>52</v>
      </c>
      <c r="E580" s="3" t="s">
        <v>510</v>
      </c>
      <c r="F580" t="s">
        <v>787</v>
      </c>
      <c r="H580" s="3" t="s">
        <v>769</v>
      </c>
      <c r="I580" s="3" t="s">
        <v>768</v>
      </c>
      <c r="L580" s="3" t="s">
        <v>1127</v>
      </c>
    </row>
    <row r="581" spans="1:12" x14ac:dyDescent="0.25">
      <c r="A581" s="3">
        <f t="shared" si="4"/>
        <v>4766</v>
      </c>
      <c r="B581" s="4" t="s">
        <v>52</v>
      </c>
      <c r="E581" s="3" t="s">
        <v>510</v>
      </c>
      <c r="H581" s="3" t="s">
        <v>769</v>
      </c>
      <c r="I581" s="3" t="s">
        <v>768</v>
      </c>
      <c r="L581" s="3" t="s">
        <v>1127</v>
      </c>
    </row>
    <row r="582" spans="1:12" x14ac:dyDescent="0.25">
      <c r="A582" s="3">
        <f t="shared" si="4"/>
        <v>4767</v>
      </c>
      <c r="B582" s="4" t="s">
        <v>52</v>
      </c>
      <c r="C582" s="19" t="s">
        <v>658</v>
      </c>
      <c r="E582" s="3" t="s">
        <v>510</v>
      </c>
      <c r="H582" s="3" t="s">
        <v>769</v>
      </c>
      <c r="I582" s="3" t="s">
        <v>768</v>
      </c>
      <c r="L582" s="3" t="s">
        <v>1127</v>
      </c>
    </row>
    <row r="583" spans="1:12" x14ac:dyDescent="0.25">
      <c r="A583" s="3">
        <f t="shared" si="4"/>
        <v>4768</v>
      </c>
      <c r="B583" s="4" t="s">
        <v>52</v>
      </c>
      <c r="E583" s="3" t="s">
        <v>510</v>
      </c>
      <c r="H583" s="3" t="s">
        <v>769</v>
      </c>
      <c r="I583" s="3" t="s">
        <v>768</v>
      </c>
      <c r="L583" s="3" t="s">
        <v>1127</v>
      </c>
    </row>
    <row r="584" spans="1:12" x14ac:dyDescent="0.25">
      <c r="A584" s="3">
        <f t="shared" si="4"/>
        <v>4769</v>
      </c>
      <c r="B584" s="4" t="s">
        <v>52</v>
      </c>
      <c r="E584" s="3" t="s">
        <v>510</v>
      </c>
      <c r="H584" s="3" t="s">
        <v>769</v>
      </c>
      <c r="I584" s="3" t="s">
        <v>768</v>
      </c>
      <c r="L584" s="3" t="s">
        <v>1127</v>
      </c>
    </row>
    <row r="585" spans="1:12" x14ac:dyDescent="0.25">
      <c r="A585" s="3">
        <f t="shared" si="4"/>
        <v>4770</v>
      </c>
      <c r="B585" s="4" t="s">
        <v>52</v>
      </c>
      <c r="E585" s="3" t="s">
        <v>510</v>
      </c>
      <c r="H585" s="3" t="s">
        <v>769</v>
      </c>
      <c r="I585" s="3" t="s">
        <v>768</v>
      </c>
      <c r="L585" s="3" t="s">
        <v>1127</v>
      </c>
    </row>
    <row r="586" spans="1:12" x14ac:dyDescent="0.25">
      <c r="A586" s="3">
        <f t="shared" si="4"/>
        <v>4771</v>
      </c>
      <c r="B586" s="4" t="s">
        <v>52</v>
      </c>
      <c r="E586" s="3" t="s">
        <v>510</v>
      </c>
      <c r="H586" s="3" t="s">
        <v>769</v>
      </c>
      <c r="I586" s="3" t="s">
        <v>768</v>
      </c>
      <c r="L586" s="3" t="s">
        <v>1127</v>
      </c>
    </row>
    <row r="587" spans="1:12" x14ac:dyDescent="0.25">
      <c r="A587" s="3">
        <f t="shared" si="4"/>
        <v>4772</v>
      </c>
      <c r="B587" s="4" t="s">
        <v>52</v>
      </c>
      <c r="E587" s="3" t="s">
        <v>510</v>
      </c>
      <c r="H587" s="3" t="s">
        <v>769</v>
      </c>
      <c r="I587" s="3" t="s">
        <v>768</v>
      </c>
      <c r="L587" s="3" t="s">
        <v>1127</v>
      </c>
    </row>
    <row r="588" spans="1:12" x14ac:dyDescent="0.25">
      <c r="A588" s="3">
        <f t="shared" si="4"/>
        <v>4773</v>
      </c>
      <c r="B588" s="4" t="s">
        <v>52</v>
      </c>
      <c r="E588" s="3" t="s">
        <v>510</v>
      </c>
      <c r="H588" s="3" t="s">
        <v>769</v>
      </c>
      <c r="I588" s="3" t="s">
        <v>768</v>
      </c>
      <c r="L588" s="3" t="s">
        <v>1127</v>
      </c>
    </row>
    <row r="589" spans="1:12" x14ac:dyDescent="0.25">
      <c r="A589" s="3">
        <f t="shared" si="4"/>
        <v>4774</v>
      </c>
      <c r="B589" s="4" t="s">
        <v>527</v>
      </c>
      <c r="E589" s="3" t="s">
        <v>532</v>
      </c>
      <c r="F589" t="s">
        <v>786</v>
      </c>
      <c r="H589" s="3" t="s">
        <v>785</v>
      </c>
      <c r="I589" s="3" t="s">
        <v>784</v>
      </c>
    </row>
    <row r="590" spans="1:12" x14ac:dyDescent="0.25">
      <c r="A590" s="3">
        <f t="shared" si="4"/>
        <v>4775</v>
      </c>
      <c r="B590" s="4" t="s">
        <v>528</v>
      </c>
      <c r="E590" s="3" t="s">
        <v>533</v>
      </c>
      <c r="F590" t="s">
        <v>786</v>
      </c>
      <c r="H590" s="3" t="s">
        <v>782</v>
      </c>
      <c r="I590" s="3" t="s">
        <v>783</v>
      </c>
    </row>
    <row r="591" spans="1:12" x14ac:dyDescent="0.25">
      <c r="A591" s="3">
        <f t="shared" si="4"/>
        <v>4776</v>
      </c>
      <c r="B591" s="4" t="s">
        <v>529</v>
      </c>
      <c r="E591" s="3" t="s">
        <v>531</v>
      </c>
      <c r="F591" t="s">
        <v>786</v>
      </c>
      <c r="H591" s="3" t="s">
        <v>772</v>
      </c>
      <c r="I591" s="3" t="s">
        <v>773</v>
      </c>
    </row>
    <row r="592" spans="1:12" x14ac:dyDescent="0.25">
      <c r="A592" s="3">
        <f t="shared" si="4"/>
        <v>4777</v>
      </c>
      <c r="B592" s="4" t="s">
        <v>530</v>
      </c>
      <c r="E592" s="3" t="s">
        <v>534</v>
      </c>
      <c r="F592" t="s">
        <v>786</v>
      </c>
      <c r="H592" s="3" t="s">
        <v>770</v>
      </c>
      <c r="I592" s="3" t="s">
        <v>771</v>
      </c>
    </row>
    <row r="593" spans="1:12" x14ac:dyDescent="0.25">
      <c r="A593" s="3">
        <f t="shared" si="4"/>
        <v>4778</v>
      </c>
      <c r="B593" s="4" t="s">
        <v>565</v>
      </c>
      <c r="C593" s="11" t="s">
        <v>560</v>
      </c>
      <c r="E593" s="3" t="s">
        <v>510</v>
      </c>
      <c r="F593" s="3" t="s">
        <v>538</v>
      </c>
      <c r="G593" s="3" t="s">
        <v>566</v>
      </c>
      <c r="H593" s="3" t="s">
        <v>564</v>
      </c>
      <c r="I593" s="3" t="s">
        <v>768</v>
      </c>
    </row>
    <row r="594" spans="1:12" x14ac:dyDescent="0.25">
      <c r="A594" s="3">
        <f t="shared" si="4"/>
        <v>4779</v>
      </c>
      <c r="B594" s="4" t="s">
        <v>565</v>
      </c>
      <c r="C594" s="11" t="s">
        <v>561</v>
      </c>
      <c r="E594" s="3" t="s">
        <v>510</v>
      </c>
      <c r="F594" s="3" t="s">
        <v>538</v>
      </c>
      <c r="G594" s="3" t="s">
        <v>566</v>
      </c>
      <c r="H594" s="3" t="s">
        <v>564</v>
      </c>
      <c r="I594" s="3" t="s">
        <v>768</v>
      </c>
    </row>
    <row r="595" spans="1:12" x14ac:dyDescent="0.25">
      <c r="A595" s="3">
        <f t="shared" si="4"/>
        <v>4780</v>
      </c>
      <c r="B595" s="4" t="s">
        <v>565</v>
      </c>
      <c r="C595" s="11" t="s">
        <v>562</v>
      </c>
      <c r="E595" s="3" t="s">
        <v>510</v>
      </c>
      <c r="F595" s="3" t="s">
        <v>538</v>
      </c>
      <c r="G595" s="3" t="s">
        <v>566</v>
      </c>
      <c r="H595" s="3" t="s">
        <v>564</v>
      </c>
      <c r="I595" s="3" t="s">
        <v>768</v>
      </c>
    </row>
    <row r="596" spans="1:12" x14ac:dyDescent="0.25">
      <c r="A596" s="3">
        <f t="shared" si="4"/>
        <v>4781</v>
      </c>
      <c r="B596" s="4" t="s">
        <v>565</v>
      </c>
      <c r="C596" s="11" t="s">
        <v>563</v>
      </c>
      <c r="E596" s="3" t="s">
        <v>510</v>
      </c>
      <c r="F596" s="3" t="s">
        <v>538</v>
      </c>
      <c r="G596" s="3" t="s">
        <v>566</v>
      </c>
      <c r="H596" s="3" t="s">
        <v>564</v>
      </c>
      <c r="I596" s="3" t="s">
        <v>768</v>
      </c>
    </row>
    <row r="597" spans="1:12" x14ac:dyDescent="0.25">
      <c r="A597" s="3">
        <f t="shared" si="4"/>
        <v>4782</v>
      </c>
      <c r="B597" s="4" t="s">
        <v>50</v>
      </c>
      <c r="C597" s="3" t="s">
        <v>327</v>
      </c>
      <c r="E597" s="3" t="s">
        <v>510</v>
      </c>
      <c r="F597" s="3" t="s">
        <v>379</v>
      </c>
      <c r="H597" s="3" t="s">
        <v>570</v>
      </c>
      <c r="I597" s="3" t="s">
        <v>767</v>
      </c>
    </row>
    <row r="598" spans="1:12" x14ac:dyDescent="0.25">
      <c r="A598" s="3">
        <f t="shared" si="4"/>
        <v>4783</v>
      </c>
      <c r="B598" s="4" t="s">
        <v>50</v>
      </c>
      <c r="C598" s="3" t="s">
        <v>327</v>
      </c>
      <c r="E598" s="3" t="s">
        <v>510</v>
      </c>
      <c r="F598" s="3" t="s">
        <v>379</v>
      </c>
      <c r="H598" s="3" t="s">
        <v>570</v>
      </c>
      <c r="I598" s="3" t="s">
        <v>767</v>
      </c>
    </row>
    <row r="599" spans="1:12" x14ac:dyDescent="0.25">
      <c r="A599" s="3">
        <f t="shared" si="4"/>
        <v>4784</v>
      </c>
      <c r="B599" s="4" t="s">
        <v>52</v>
      </c>
      <c r="E599" s="3" t="s">
        <v>510</v>
      </c>
      <c r="G599" s="3" t="s">
        <v>513</v>
      </c>
      <c r="H599" s="3" t="s">
        <v>769</v>
      </c>
      <c r="I599" s="3" t="s">
        <v>768</v>
      </c>
      <c r="L599" t="s">
        <v>513</v>
      </c>
    </row>
    <row r="600" spans="1:12" x14ac:dyDescent="0.25">
      <c r="A600" s="3">
        <f t="shared" si="4"/>
        <v>4785</v>
      </c>
      <c r="B600" s="4" t="s">
        <v>1100</v>
      </c>
      <c r="C600" s="3" t="s">
        <v>1099</v>
      </c>
      <c r="D600" s="3">
        <v>10</v>
      </c>
      <c r="E600" s="3" t="s">
        <v>1128</v>
      </c>
      <c r="F600" s="3" t="s">
        <v>1103</v>
      </c>
      <c r="G600" s="3" t="s">
        <v>1104</v>
      </c>
      <c r="H600" s="3" t="s">
        <v>1102</v>
      </c>
      <c r="I600" s="3" t="s">
        <v>1101</v>
      </c>
      <c r="K600" s="3" t="s">
        <v>1129</v>
      </c>
    </row>
    <row r="601" spans="1:12" x14ac:dyDescent="0.25">
      <c r="A601" s="3">
        <f t="shared" si="4"/>
        <v>4786</v>
      </c>
      <c r="B601" s="4" t="s">
        <v>1145</v>
      </c>
      <c r="C601" s="53" t="s">
        <v>1143</v>
      </c>
      <c r="E601" s="3" t="s">
        <v>575</v>
      </c>
      <c r="F601" s="3" t="s">
        <v>538</v>
      </c>
      <c r="G601" s="3" t="s">
        <v>1141</v>
      </c>
      <c r="H601" s="3" t="s">
        <v>1144</v>
      </c>
      <c r="I601" s="54"/>
      <c r="J601" s="3" t="s">
        <v>10</v>
      </c>
    </row>
    <row r="602" spans="1:12" x14ac:dyDescent="0.25">
      <c r="A602" s="3">
        <f t="shared" si="4"/>
        <v>4787</v>
      </c>
    </row>
    <row r="603" spans="1:12" x14ac:dyDescent="0.25">
      <c r="A603" s="3">
        <f t="shared" si="4"/>
        <v>4788</v>
      </c>
    </row>
    <row r="604" spans="1:12" x14ac:dyDescent="0.25">
      <c r="A604" s="3">
        <f t="shared" si="4"/>
        <v>4789</v>
      </c>
    </row>
    <row r="605" spans="1:12" x14ac:dyDescent="0.25">
      <c r="A605" s="3">
        <f t="shared" si="4"/>
        <v>4790</v>
      </c>
    </row>
    <row r="606" spans="1:12" x14ac:dyDescent="0.25">
      <c r="A606" s="3">
        <f t="shared" si="4"/>
        <v>4791</v>
      </c>
    </row>
    <row r="607" spans="1:12" x14ac:dyDescent="0.25">
      <c r="A607" s="3">
        <f t="shared" si="4"/>
        <v>4792</v>
      </c>
    </row>
    <row r="608" spans="1:12" x14ac:dyDescent="0.25">
      <c r="A608" s="3">
        <f t="shared" si="4"/>
        <v>4793</v>
      </c>
    </row>
    <row r="609" spans="1:1" x14ac:dyDescent="0.25">
      <c r="A609" s="3">
        <f t="shared" si="4"/>
        <v>4794</v>
      </c>
    </row>
    <row r="610" spans="1:1" x14ac:dyDescent="0.25">
      <c r="A610" s="3">
        <f t="shared" si="4"/>
        <v>4795</v>
      </c>
    </row>
    <row r="611" spans="1:1" x14ac:dyDescent="0.25">
      <c r="A611" s="3">
        <f t="shared" si="4"/>
        <v>4796</v>
      </c>
    </row>
    <row r="612" spans="1:1" x14ac:dyDescent="0.25">
      <c r="A612" s="3">
        <f t="shared" si="4"/>
        <v>4797</v>
      </c>
    </row>
    <row r="613" spans="1:1" x14ac:dyDescent="0.25">
      <c r="A613" s="3">
        <f t="shared" si="4"/>
        <v>4798</v>
      </c>
    </row>
    <row r="614" spans="1:1" x14ac:dyDescent="0.25">
      <c r="A614" s="3">
        <f t="shared" si="4"/>
        <v>4799</v>
      </c>
    </row>
    <row r="615" spans="1:1" x14ac:dyDescent="0.25">
      <c r="A615" s="3">
        <f t="shared" si="4"/>
        <v>4800</v>
      </c>
    </row>
    <row r="616" spans="1:1" x14ac:dyDescent="0.25">
      <c r="A616" s="3">
        <f t="shared" si="4"/>
        <v>4801</v>
      </c>
    </row>
    <row r="617" spans="1:1" x14ac:dyDescent="0.25">
      <c r="A617" s="3">
        <f t="shared" si="4"/>
        <v>4802</v>
      </c>
    </row>
    <row r="618" spans="1:1" x14ac:dyDescent="0.25">
      <c r="A618" s="3">
        <f t="shared" si="4"/>
        <v>4803</v>
      </c>
    </row>
    <row r="619" spans="1:1" x14ac:dyDescent="0.25">
      <c r="A619" s="3">
        <f t="shared" si="4"/>
        <v>4804</v>
      </c>
    </row>
    <row r="620" spans="1:1" x14ac:dyDescent="0.25">
      <c r="A620" s="3">
        <f t="shared" si="4"/>
        <v>4805</v>
      </c>
    </row>
    <row r="621" spans="1:1" x14ac:dyDescent="0.25">
      <c r="A621" s="3">
        <f t="shared" si="4"/>
        <v>4806</v>
      </c>
    </row>
    <row r="622" spans="1:1" x14ac:dyDescent="0.25">
      <c r="A622" s="3">
        <f t="shared" si="4"/>
        <v>4807</v>
      </c>
    </row>
    <row r="623" spans="1:1" x14ac:dyDescent="0.25">
      <c r="A623" s="3">
        <f t="shared" si="4"/>
        <v>4808</v>
      </c>
    </row>
    <row r="624" spans="1:1" x14ac:dyDescent="0.25">
      <c r="A624" s="3">
        <f t="shared" si="4"/>
        <v>4809</v>
      </c>
    </row>
    <row r="625" spans="1:1" x14ac:dyDescent="0.25">
      <c r="A625" s="3">
        <f t="shared" si="4"/>
        <v>4810</v>
      </c>
    </row>
    <row r="626" spans="1:1" x14ac:dyDescent="0.25">
      <c r="A626" s="3">
        <f t="shared" si="4"/>
        <v>4811</v>
      </c>
    </row>
    <row r="627" spans="1:1" x14ac:dyDescent="0.25">
      <c r="A627" s="3">
        <f t="shared" si="4"/>
        <v>4812</v>
      </c>
    </row>
    <row r="628" spans="1:1" x14ac:dyDescent="0.25">
      <c r="A628" s="3">
        <f t="shared" si="4"/>
        <v>4813</v>
      </c>
    </row>
    <row r="629" spans="1:1" x14ac:dyDescent="0.25">
      <c r="A629" s="3">
        <f t="shared" si="4"/>
        <v>4814</v>
      </c>
    </row>
    <row r="630" spans="1:1" x14ac:dyDescent="0.25">
      <c r="A630" s="3">
        <f t="shared" si="4"/>
        <v>4815</v>
      </c>
    </row>
    <row r="631" spans="1:1" x14ac:dyDescent="0.25">
      <c r="A631" s="3">
        <f t="shared" si="4"/>
        <v>4816</v>
      </c>
    </row>
    <row r="632" spans="1:1" x14ac:dyDescent="0.25">
      <c r="A632" s="3">
        <f t="shared" si="4"/>
        <v>4817</v>
      </c>
    </row>
    <row r="633" spans="1:1" x14ac:dyDescent="0.25">
      <c r="A633" s="3">
        <f t="shared" si="4"/>
        <v>4818</v>
      </c>
    </row>
    <row r="634" spans="1:1" x14ac:dyDescent="0.25">
      <c r="A634" s="3">
        <f t="shared" si="4"/>
        <v>4819</v>
      </c>
    </row>
    <row r="635" spans="1:1" x14ac:dyDescent="0.25">
      <c r="A635" s="3">
        <f t="shared" si="4"/>
        <v>4820</v>
      </c>
    </row>
    <row r="636" spans="1:1" x14ac:dyDescent="0.25">
      <c r="A636" s="3">
        <f t="shared" si="4"/>
        <v>4821</v>
      </c>
    </row>
    <row r="637" spans="1:1" x14ac:dyDescent="0.25">
      <c r="A637" s="3">
        <f t="shared" ref="A637:A700" si="5">A636+1</f>
        <v>4822</v>
      </c>
    </row>
    <row r="638" spans="1:1" x14ac:dyDescent="0.25">
      <c r="A638" s="3">
        <f t="shared" si="5"/>
        <v>4823</v>
      </c>
    </row>
    <row r="639" spans="1:1" x14ac:dyDescent="0.25">
      <c r="A639" s="3">
        <f t="shared" si="5"/>
        <v>4824</v>
      </c>
    </row>
    <row r="640" spans="1:1" x14ac:dyDescent="0.25">
      <c r="A640" s="3">
        <f t="shared" si="5"/>
        <v>4825</v>
      </c>
    </row>
    <row r="641" spans="1:1" x14ac:dyDescent="0.25">
      <c r="A641" s="3">
        <f t="shared" si="5"/>
        <v>4826</v>
      </c>
    </row>
    <row r="642" spans="1:1" x14ac:dyDescent="0.25">
      <c r="A642" s="3">
        <f t="shared" si="5"/>
        <v>4827</v>
      </c>
    </row>
    <row r="643" spans="1:1" x14ac:dyDescent="0.25">
      <c r="A643" s="3">
        <f t="shared" si="5"/>
        <v>4828</v>
      </c>
    </row>
    <row r="644" spans="1:1" x14ac:dyDescent="0.25">
      <c r="A644" s="3">
        <f t="shared" si="5"/>
        <v>4829</v>
      </c>
    </row>
    <row r="645" spans="1:1" x14ac:dyDescent="0.25">
      <c r="A645" s="3">
        <f t="shared" si="5"/>
        <v>4830</v>
      </c>
    </row>
    <row r="646" spans="1:1" x14ac:dyDescent="0.25">
      <c r="A646" s="3">
        <f t="shared" si="5"/>
        <v>4831</v>
      </c>
    </row>
    <row r="647" spans="1:1" x14ac:dyDescent="0.25">
      <c r="A647" s="3">
        <f t="shared" si="5"/>
        <v>4832</v>
      </c>
    </row>
    <row r="648" spans="1:1" x14ac:dyDescent="0.25">
      <c r="A648" s="3">
        <f t="shared" si="5"/>
        <v>4833</v>
      </c>
    </row>
    <row r="649" spans="1:1" x14ac:dyDescent="0.25">
      <c r="A649" s="3">
        <f t="shared" si="5"/>
        <v>4834</v>
      </c>
    </row>
    <row r="650" spans="1:1" x14ac:dyDescent="0.25">
      <c r="A650" s="3">
        <f t="shared" si="5"/>
        <v>4835</v>
      </c>
    </row>
    <row r="651" spans="1:1" x14ac:dyDescent="0.25">
      <c r="A651" s="3">
        <f t="shared" si="5"/>
        <v>4836</v>
      </c>
    </row>
    <row r="652" spans="1:1" x14ac:dyDescent="0.25">
      <c r="A652" s="3">
        <f t="shared" si="5"/>
        <v>4837</v>
      </c>
    </row>
    <row r="653" spans="1:1" x14ac:dyDescent="0.25">
      <c r="A653" s="3">
        <f t="shared" si="5"/>
        <v>4838</v>
      </c>
    </row>
    <row r="654" spans="1:1" x14ac:dyDescent="0.25">
      <c r="A654" s="3">
        <f t="shared" si="5"/>
        <v>4839</v>
      </c>
    </row>
    <row r="655" spans="1:1" x14ac:dyDescent="0.25">
      <c r="A655" s="3">
        <f t="shared" si="5"/>
        <v>4840</v>
      </c>
    </row>
    <row r="656" spans="1:1" x14ac:dyDescent="0.25">
      <c r="A656" s="3">
        <f t="shared" si="5"/>
        <v>4841</v>
      </c>
    </row>
    <row r="657" spans="1:1" x14ac:dyDescent="0.25">
      <c r="A657" s="3">
        <f t="shared" si="5"/>
        <v>4842</v>
      </c>
    </row>
    <row r="658" spans="1:1" x14ac:dyDescent="0.25">
      <c r="A658" s="3">
        <f t="shared" si="5"/>
        <v>4843</v>
      </c>
    </row>
    <row r="659" spans="1:1" x14ac:dyDescent="0.25">
      <c r="A659" s="3">
        <f t="shared" si="5"/>
        <v>4844</v>
      </c>
    </row>
    <row r="660" spans="1:1" x14ac:dyDescent="0.25">
      <c r="A660" s="3">
        <f t="shared" si="5"/>
        <v>4845</v>
      </c>
    </row>
    <row r="661" spans="1:1" x14ac:dyDescent="0.25">
      <c r="A661" s="3">
        <f t="shared" si="5"/>
        <v>4846</v>
      </c>
    </row>
    <row r="662" spans="1:1" x14ac:dyDescent="0.25">
      <c r="A662" s="3">
        <f t="shared" si="5"/>
        <v>4847</v>
      </c>
    </row>
    <row r="663" spans="1:1" x14ac:dyDescent="0.25">
      <c r="A663" s="3">
        <f t="shared" si="5"/>
        <v>4848</v>
      </c>
    </row>
    <row r="664" spans="1:1" x14ac:dyDescent="0.25">
      <c r="A664" s="3">
        <f t="shared" si="5"/>
        <v>4849</v>
      </c>
    </row>
    <row r="665" spans="1:1" x14ac:dyDescent="0.25">
      <c r="A665" s="3">
        <f t="shared" si="5"/>
        <v>4850</v>
      </c>
    </row>
    <row r="666" spans="1:1" x14ac:dyDescent="0.25">
      <c r="A666" s="3">
        <f t="shared" si="5"/>
        <v>4851</v>
      </c>
    </row>
    <row r="667" spans="1:1" x14ac:dyDescent="0.25">
      <c r="A667" s="3">
        <f t="shared" si="5"/>
        <v>4852</v>
      </c>
    </row>
    <row r="668" spans="1:1" x14ac:dyDescent="0.25">
      <c r="A668" s="3">
        <f t="shared" si="5"/>
        <v>4853</v>
      </c>
    </row>
    <row r="669" spans="1:1" x14ac:dyDescent="0.25">
      <c r="A669" s="3">
        <f t="shared" si="5"/>
        <v>4854</v>
      </c>
    </row>
    <row r="670" spans="1:1" x14ac:dyDescent="0.25">
      <c r="A670" s="3">
        <f t="shared" si="5"/>
        <v>4855</v>
      </c>
    </row>
    <row r="671" spans="1:1" x14ac:dyDescent="0.25">
      <c r="A671" s="3">
        <f t="shared" si="5"/>
        <v>4856</v>
      </c>
    </row>
    <row r="672" spans="1:1" x14ac:dyDescent="0.25">
      <c r="A672" s="3">
        <f t="shared" si="5"/>
        <v>4857</v>
      </c>
    </row>
    <row r="673" spans="1:1" x14ac:dyDescent="0.25">
      <c r="A673" s="3">
        <f t="shared" si="5"/>
        <v>4858</v>
      </c>
    </row>
    <row r="674" spans="1:1" x14ac:dyDescent="0.25">
      <c r="A674" s="3">
        <f t="shared" si="5"/>
        <v>4859</v>
      </c>
    </row>
    <row r="675" spans="1:1" x14ac:dyDescent="0.25">
      <c r="A675" s="3">
        <f t="shared" si="5"/>
        <v>4860</v>
      </c>
    </row>
    <row r="676" spans="1:1" x14ac:dyDescent="0.25">
      <c r="A676" s="3">
        <f t="shared" si="5"/>
        <v>4861</v>
      </c>
    </row>
    <row r="677" spans="1:1" x14ac:dyDescent="0.25">
      <c r="A677" s="3">
        <f t="shared" si="5"/>
        <v>4862</v>
      </c>
    </row>
    <row r="678" spans="1:1" x14ac:dyDescent="0.25">
      <c r="A678" s="3">
        <f t="shared" si="5"/>
        <v>4863</v>
      </c>
    </row>
    <row r="679" spans="1:1" x14ac:dyDescent="0.25">
      <c r="A679" s="3">
        <f t="shared" si="5"/>
        <v>4864</v>
      </c>
    </row>
    <row r="680" spans="1:1" x14ac:dyDescent="0.25">
      <c r="A680" s="3">
        <f t="shared" si="5"/>
        <v>4865</v>
      </c>
    </row>
    <row r="681" spans="1:1" x14ac:dyDescent="0.25">
      <c r="A681" s="3">
        <f t="shared" si="5"/>
        <v>4866</v>
      </c>
    </row>
    <row r="682" spans="1:1" x14ac:dyDescent="0.25">
      <c r="A682" s="3">
        <f t="shared" si="5"/>
        <v>4867</v>
      </c>
    </row>
    <row r="683" spans="1:1" x14ac:dyDescent="0.25">
      <c r="A683" s="3">
        <f t="shared" si="5"/>
        <v>4868</v>
      </c>
    </row>
    <row r="684" spans="1:1" x14ac:dyDescent="0.25">
      <c r="A684" s="3">
        <f t="shared" si="5"/>
        <v>4869</v>
      </c>
    </row>
    <row r="685" spans="1:1" x14ac:dyDescent="0.25">
      <c r="A685" s="3">
        <f t="shared" si="5"/>
        <v>4870</v>
      </c>
    </row>
    <row r="686" spans="1:1" x14ac:dyDescent="0.25">
      <c r="A686" s="3">
        <f t="shared" si="5"/>
        <v>4871</v>
      </c>
    </row>
    <row r="687" spans="1:1" x14ac:dyDescent="0.25">
      <c r="A687" s="3">
        <f t="shared" si="5"/>
        <v>4872</v>
      </c>
    </row>
    <row r="688" spans="1:1" x14ac:dyDescent="0.25">
      <c r="A688" s="3">
        <f t="shared" si="5"/>
        <v>4873</v>
      </c>
    </row>
    <row r="689" spans="1:1" x14ac:dyDescent="0.25">
      <c r="A689" s="3">
        <f t="shared" si="5"/>
        <v>4874</v>
      </c>
    </row>
    <row r="690" spans="1:1" x14ac:dyDescent="0.25">
      <c r="A690" s="3">
        <f t="shared" si="5"/>
        <v>4875</v>
      </c>
    </row>
    <row r="691" spans="1:1" x14ac:dyDescent="0.25">
      <c r="A691" s="3">
        <f t="shared" si="5"/>
        <v>4876</v>
      </c>
    </row>
    <row r="692" spans="1:1" x14ac:dyDescent="0.25">
      <c r="A692" s="3">
        <f t="shared" si="5"/>
        <v>4877</v>
      </c>
    </row>
    <row r="693" spans="1:1" x14ac:dyDescent="0.25">
      <c r="A693" s="3">
        <f t="shared" si="5"/>
        <v>4878</v>
      </c>
    </row>
    <row r="694" spans="1:1" x14ac:dyDescent="0.25">
      <c r="A694" s="3">
        <f t="shared" si="5"/>
        <v>4879</v>
      </c>
    </row>
    <row r="695" spans="1:1" x14ac:dyDescent="0.25">
      <c r="A695" s="3">
        <f t="shared" si="5"/>
        <v>4880</v>
      </c>
    </row>
    <row r="696" spans="1:1" x14ac:dyDescent="0.25">
      <c r="A696" s="3">
        <f t="shared" si="5"/>
        <v>4881</v>
      </c>
    </row>
    <row r="697" spans="1:1" x14ac:dyDescent="0.25">
      <c r="A697" s="3">
        <f t="shared" si="5"/>
        <v>4882</v>
      </c>
    </row>
    <row r="698" spans="1:1" x14ac:dyDescent="0.25">
      <c r="A698" s="3">
        <f t="shared" si="5"/>
        <v>4883</v>
      </c>
    </row>
    <row r="699" spans="1:1" x14ac:dyDescent="0.25">
      <c r="A699" s="3">
        <f t="shared" si="5"/>
        <v>4884</v>
      </c>
    </row>
    <row r="700" spans="1:1" x14ac:dyDescent="0.25">
      <c r="A700" s="3">
        <f t="shared" si="5"/>
        <v>4885</v>
      </c>
    </row>
    <row r="701" spans="1:1" x14ac:dyDescent="0.25">
      <c r="A701" s="3">
        <f t="shared" ref="A701:A714" si="6">A700+1</f>
        <v>4886</v>
      </c>
    </row>
    <row r="702" spans="1:1" x14ac:dyDescent="0.25">
      <c r="A702" s="3">
        <f t="shared" si="6"/>
        <v>4887</v>
      </c>
    </row>
    <row r="703" spans="1:1" x14ac:dyDescent="0.25">
      <c r="A703" s="3">
        <f t="shared" si="6"/>
        <v>4888</v>
      </c>
    </row>
    <row r="704" spans="1:1" x14ac:dyDescent="0.25">
      <c r="A704" s="3">
        <f t="shared" si="6"/>
        <v>4889</v>
      </c>
    </row>
    <row r="705" spans="1:6" x14ac:dyDescent="0.25">
      <c r="A705" s="3">
        <f t="shared" si="6"/>
        <v>4890</v>
      </c>
    </row>
    <row r="706" spans="1:6" x14ac:dyDescent="0.25">
      <c r="A706" s="3">
        <f t="shared" si="6"/>
        <v>4891</v>
      </c>
    </row>
    <row r="707" spans="1:6" x14ac:dyDescent="0.25">
      <c r="A707" s="3">
        <f t="shared" si="6"/>
        <v>4892</v>
      </c>
    </row>
    <row r="708" spans="1:6" x14ac:dyDescent="0.25">
      <c r="A708" s="3">
        <f t="shared" si="6"/>
        <v>4893</v>
      </c>
    </row>
    <row r="709" spans="1:6" x14ac:dyDescent="0.25">
      <c r="A709" s="3">
        <f t="shared" si="6"/>
        <v>4894</v>
      </c>
    </row>
    <row r="710" spans="1:6" x14ac:dyDescent="0.25">
      <c r="A710" s="3">
        <f t="shared" si="6"/>
        <v>4895</v>
      </c>
    </row>
    <row r="711" spans="1:6" x14ac:dyDescent="0.25">
      <c r="A711" s="3">
        <f t="shared" si="6"/>
        <v>4896</v>
      </c>
    </row>
    <row r="712" spans="1:6" x14ac:dyDescent="0.25">
      <c r="A712" s="3">
        <f t="shared" si="6"/>
        <v>4897</v>
      </c>
    </row>
    <row r="713" spans="1:6" x14ac:dyDescent="0.25">
      <c r="A713" s="3">
        <f t="shared" si="6"/>
        <v>4898</v>
      </c>
    </row>
    <row r="714" spans="1:6" x14ac:dyDescent="0.25">
      <c r="A714" s="3">
        <f t="shared" si="6"/>
        <v>4899</v>
      </c>
    </row>
    <row r="715" spans="1:6" x14ac:dyDescent="0.25">
      <c r="A715" s="3">
        <v>4900</v>
      </c>
      <c r="B715" s="4" t="s">
        <v>53</v>
      </c>
      <c r="C715" s="3" t="s">
        <v>54</v>
      </c>
    </row>
    <row r="716" spans="1:6" x14ac:dyDescent="0.25">
      <c r="A716" s="3">
        <v>4901</v>
      </c>
      <c r="B716" s="4" t="s">
        <v>53</v>
      </c>
      <c r="C716" s="4" t="s">
        <v>55</v>
      </c>
    </row>
    <row r="717" spans="1:6" x14ac:dyDescent="0.25">
      <c r="A717" s="3">
        <v>4902</v>
      </c>
      <c r="B717" s="4" t="s">
        <v>53</v>
      </c>
      <c r="C717" s="3" t="s">
        <v>56</v>
      </c>
    </row>
    <row r="718" spans="1:6" x14ac:dyDescent="0.25">
      <c r="A718" s="3">
        <v>4903</v>
      </c>
      <c r="B718" s="4" t="s">
        <v>53</v>
      </c>
      <c r="C718" s="3" t="s">
        <v>57</v>
      </c>
    </row>
    <row r="719" spans="1:6" x14ac:dyDescent="0.25">
      <c r="A719" s="3">
        <v>4904</v>
      </c>
      <c r="B719" s="4" t="s">
        <v>58</v>
      </c>
      <c r="C719" s="4" t="s">
        <v>59</v>
      </c>
    </row>
    <row r="720" spans="1:6" x14ac:dyDescent="0.25">
      <c r="A720" s="3">
        <v>4905</v>
      </c>
      <c r="B720" s="10" t="s">
        <v>535</v>
      </c>
      <c r="C720" s="3" t="s">
        <v>536</v>
      </c>
      <c r="D720" t="s">
        <v>537</v>
      </c>
      <c r="F720" s="3" t="s">
        <v>538</v>
      </c>
    </row>
    <row r="727" spans="1:3" x14ac:dyDescent="0.25">
      <c r="A727" s="3" t="s">
        <v>60</v>
      </c>
      <c r="B727" s="4" t="s">
        <v>61</v>
      </c>
      <c r="C727" s="3" t="s">
        <v>62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7EAC2-E117-4E6D-AF72-3534F24873E7}">
  <dimension ref="A1:G63"/>
  <sheetViews>
    <sheetView workbookViewId="0">
      <selection activeCell="C30" sqref="C30"/>
    </sheetView>
  </sheetViews>
  <sheetFormatPr defaultRowHeight="15" x14ac:dyDescent="0.25"/>
  <cols>
    <col min="1" max="1" width="15.7109375" bestFit="1" customWidth="1"/>
    <col min="2" max="2" width="10.42578125" bestFit="1" customWidth="1"/>
    <col min="3" max="3" width="12.7109375" bestFit="1" customWidth="1"/>
    <col min="4" max="4" width="12.7109375" customWidth="1"/>
    <col min="5" max="5" width="12.7109375" bestFit="1" customWidth="1"/>
    <col min="6" max="6" width="17.28515625" customWidth="1"/>
    <col min="7" max="7" width="9.28515625" bestFit="1" customWidth="1"/>
  </cols>
  <sheetData>
    <row r="1" spans="1:7" x14ac:dyDescent="0.25">
      <c r="A1" s="1" t="s">
        <v>594</v>
      </c>
      <c r="B1" s="1" t="s">
        <v>1038</v>
      </c>
      <c r="C1" s="1" t="s">
        <v>1044</v>
      </c>
      <c r="D1" s="1" t="s">
        <v>1043</v>
      </c>
      <c r="E1" s="1"/>
      <c r="F1" s="6"/>
      <c r="G1" s="1"/>
    </row>
    <row r="2" spans="1:7" x14ac:dyDescent="0.25">
      <c r="A2" s="6" t="s">
        <v>595</v>
      </c>
      <c r="B2" s="6" t="s">
        <v>597</v>
      </c>
      <c r="C2" s="6" t="s">
        <v>597</v>
      </c>
      <c r="D2" s="6"/>
      <c r="E2" s="6"/>
    </row>
    <row r="3" spans="1:7" x14ac:dyDescent="0.25">
      <c r="A3" s="3" t="s">
        <v>603</v>
      </c>
      <c r="B3">
        <f>COUNTIF('LCLS Barcodes'!B:B, A3)</f>
        <v>1</v>
      </c>
      <c r="D3">
        <f>B3+C3</f>
        <v>1</v>
      </c>
    </row>
    <row r="4" spans="1:7" x14ac:dyDescent="0.25">
      <c r="A4" s="4" t="s">
        <v>574</v>
      </c>
      <c r="B4">
        <f>COUNTIF('LCLS Barcodes'!B:B, A4)</f>
        <v>0</v>
      </c>
      <c r="C4">
        <f>COUNTIF(Barcodes!B:B, A4)</f>
        <v>9</v>
      </c>
      <c r="D4">
        <f t="shared" ref="D4:D19" si="0">B4+C4</f>
        <v>9</v>
      </c>
    </row>
    <row r="5" spans="1:7" x14ac:dyDescent="0.25">
      <c r="A5" s="4" t="s">
        <v>1045</v>
      </c>
      <c r="B5">
        <f>COUNTIF('LCLS Barcodes'!B:B, A5)</f>
        <v>4</v>
      </c>
      <c r="C5">
        <f>COUNTIF(Barcodes!B:B, A5)</f>
        <v>0</v>
      </c>
      <c r="D5">
        <f t="shared" si="0"/>
        <v>4</v>
      </c>
    </row>
    <row r="6" spans="1:7" x14ac:dyDescent="0.25">
      <c r="A6" s="4" t="s">
        <v>1046</v>
      </c>
      <c r="B6">
        <f>COUNTIF('LCLS Barcodes'!B:B, A6)</f>
        <v>4</v>
      </c>
      <c r="C6">
        <f>COUNTIF(Barcodes!B:B, A6)</f>
        <v>0</v>
      </c>
      <c r="D6">
        <f t="shared" ref="D6" si="1">B6+C6</f>
        <v>4</v>
      </c>
    </row>
    <row r="7" spans="1:7" x14ac:dyDescent="0.25">
      <c r="A7" s="4" t="s">
        <v>413</v>
      </c>
      <c r="B7">
        <f>COUNTIF('LCLS Barcodes'!B:B, A7)</f>
        <v>0</v>
      </c>
      <c r="C7">
        <f>COUNTIF(Barcodes!B:B, A7)</f>
        <v>4</v>
      </c>
      <c r="D7">
        <f t="shared" si="0"/>
        <v>4</v>
      </c>
    </row>
    <row r="8" spans="1:7" x14ac:dyDescent="0.25">
      <c r="A8" s="4" t="s">
        <v>68</v>
      </c>
      <c r="B8">
        <f>COUNTIF('LCLS Barcodes'!B:B, A8)</f>
        <v>0</v>
      </c>
      <c r="C8">
        <f>COUNTIF(Barcodes!B:B, A8)</f>
        <v>4</v>
      </c>
      <c r="D8">
        <f t="shared" si="0"/>
        <v>4</v>
      </c>
    </row>
    <row r="9" spans="1:7" x14ac:dyDescent="0.25">
      <c r="A9" s="4" t="s">
        <v>46</v>
      </c>
      <c r="B9">
        <f>COUNTIF('LCLS Barcodes'!B:B, A9)</f>
        <v>0</v>
      </c>
      <c r="C9">
        <f>COUNTIF(Barcodes!B:B, A9)</f>
        <v>28</v>
      </c>
      <c r="D9">
        <f t="shared" si="0"/>
        <v>28</v>
      </c>
    </row>
    <row r="10" spans="1:7" x14ac:dyDescent="0.25">
      <c r="A10" s="4" t="s">
        <v>36</v>
      </c>
      <c r="B10">
        <f>COUNTIF('LCLS Barcodes'!B:B, A10)</f>
        <v>5</v>
      </c>
      <c r="C10">
        <f>COUNTIF(Barcodes!B:B, A10)</f>
        <v>4</v>
      </c>
      <c r="D10">
        <f t="shared" si="0"/>
        <v>9</v>
      </c>
    </row>
    <row r="11" spans="1:7" x14ac:dyDescent="0.25">
      <c r="A11" s="4" t="s">
        <v>48</v>
      </c>
      <c r="B11">
        <f>COUNTIF('LCLS Barcodes'!B:B, A11)</f>
        <v>0</v>
      </c>
      <c r="C11">
        <f>COUNTIF(Barcodes!B:B, A11)</f>
        <v>7</v>
      </c>
      <c r="D11">
        <f t="shared" si="0"/>
        <v>7</v>
      </c>
    </row>
    <row r="12" spans="1:7" x14ac:dyDescent="0.25">
      <c r="A12" s="4" t="s">
        <v>47</v>
      </c>
      <c r="B12">
        <f>COUNTIF('LCLS Barcodes'!B:B, A12)</f>
        <v>0</v>
      </c>
      <c r="C12">
        <f>COUNTIF(Barcodes!B:B, A12)</f>
        <v>14</v>
      </c>
      <c r="D12">
        <f t="shared" si="0"/>
        <v>14</v>
      </c>
    </row>
    <row r="13" spans="1:7" x14ac:dyDescent="0.25">
      <c r="A13" s="4" t="s">
        <v>37</v>
      </c>
      <c r="B13">
        <f>COUNTIF('LCLS Barcodes'!B:B, A13)</f>
        <v>0</v>
      </c>
      <c r="C13">
        <f>COUNTIF(Barcodes!B:B, A13)</f>
        <v>2</v>
      </c>
      <c r="D13">
        <f t="shared" si="0"/>
        <v>2</v>
      </c>
    </row>
    <row r="14" spans="1:7" x14ac:dyDescent="0.25">
      <c r="A14" s="4" t="s">
        <v>38</v>
      </c>
      <c r="B14">
        <f>COUNTIF('LCLS Barcodes'!B:B, A14)</f>
        <v>0</v>
      </c>
      <c r="C14">
        <f>COUNTIF(Barcodes!B:B, A14)</f>
        <v>2</v>
      </c>
      <c r="D14">
        <f t="shared" si="0"/>
        <v>2</v>
      </c>
    </row>
    <row r="15" spans="1:7" x14ac:dyDescent="0.25">
      <c r="A15" s="3" t="s">
        <v>1047</v>
      </c>
      <c r="B15">
        <f>COUNTIF('LCLS Barcodes'!B:B, A15)</f>
        <v>4</v>
      </c>
      <c r="C15">
        <f>COUNTIF(Barcodes!B:B, A15)</f>
        <v>0</v>
      </c>
      <c r="D15">
        <f t="shared" si="0"/>
        <v>4</v>
      </c>
    </row>
    <row r="16" spans="1:7" x14ac:dyDescent="0.25">
      <c r="A16" s="4" t="s">
        <v>45</v>
      </c>
      <c r="B16">
        <f>COUNTIF('LCLS Barcodes'!B:B, A16)</f>
        <v>3</v>
      </c>
      <c r="C16">
        <f>COUNTIF(Barcodes!B:B, A16)</f>
        <v>3</v>
      </c>
      <c r="D16">
        <f t="shared" si="0"/>
        <v>6</v>
      </c>
    </row>
    <row r="17" spans="1:6" x14ac:dyDescent="0.25">
      <c r="A17" s="4" t="s">
        <v>64</v>
      </c>
      <c r="B17">
        <f>COUNTIF('LCLS Barcodes'!B:B, A17)</f>
        <v>0</v>
      </c>
      <c r="C17">
        <f>COUNTIF(Barcodes!B:B, A17)</f>
        <v>0</v>
      </c>
      <c r="D17">
        <f t="shared" si="0"/>
        <v>0</v>
      </c>
    </row>
    <row r="18" spans="1:6" x14ac:dyDescent="0.25">
      <c r="A18" s="4" t="s">
        <v>35</v>
      </c>
      <c r="B18">
        <f>COUNTIF('LCLS Barcodes'!B:B, A18)</f>
        <v>2</v>
      </c>
      <c r="C18">
        <f>COUNTIF(Barcodes!B:B, A18)</f>
        <v>2</v>
      </c>
      <c r="D18">
        <f t="shared" si="0"/>
        <v>4</v>
      </c>
    </row>
    <row r="19" spans="1:6" x14ac:dyDescent="0.25">
      <c r="A19" s="4" t="s">
        <v>40</v>
      </c>
      <c r="B19">
        <f>COUNTIF('LCLS Barcodes'!B:B, A19)</f>
        <v>4</v>
      </c>
      <c r="C19">
        <f>COUNTIF(Barcodes!B:B, A19)</f>
        <v>4</v>
      </c>
      <c r="D19">
        <f t="shared" si="0"/>
        <v>8</v>
      </c>
    </row>
    <row r="20" spans="1:6" x14ac:dyDescent="0.25">
      <c r="A20" s="4"/>
    </row>
    <row r="21" spans="1:6" x14ac:dyDescent="0.25">
      <c r="A21" s="6" t="s">
        <v>596</v>
      </c>
      <c r="B21" s="3" t="s">
        <v>597</v>
      </c>
      <c r="C21" s="3" t="s">
        <v>597</v>
      </c>
      <c r="D21" s="3"/>
      <c r="E21" s="3"/>
    </row>
    <row r="22" spans="1:6" x14ac:dyDescent="0.25">
      <c r="A22" s="3" t="s">
        <v>8</v>
      </c>
      <c r="B22">
        <f>COUNTIF('LCLS Barcodes'!B:B, A22)</f>
        <v>37</v>
      </c>
      <c r="C22">
        <f>COUNTIF(Barcodes!B:B, A22)</f>
        <v>35</v>
      </c>
      <c r="D22">
        <f t="shared" ref="D22:D33" si="2">B22+C22</f>
        <v>72</v>
      </c>
      <c r="F22" s="3"/>
    </row>
    <row r="23" spans="1:6" x14ac:dyDescent="0.25">
      <c r="A23" s="3" t="s">
        <v>176</v>
      </c>
      <c r="B23">
        <f>COUNTIF('LCLS Barcodes'!B:B, A23)</f>
        <v>0</v>
      </c>
      <c r="C23">
        <f>COUNTIF(Barcodes!B:B, A23)</f>
        <v>1</v>
      </c>
      <c r="D23">
        <f t="shared" si="2"/>
        <v>1</v>
      </c>
    </row>
    <row r="24" spans="1:6" x14ac:dyDescent="0.25">
      <c r="A24" s="3" t="s">
        <v>175</v>
      </c>
      <c r="B24">
        <f>COUNTIF('LCLS Barcodes'!B:B, A24)</f>
        <v>0</v>
      </c>
      <c r="C24">
        <f>COUNTIF(Barcodes!B:B, A24)</f>
        <v>1</v>
      </c>
      <c r="D24">
        <f t="shared" si="2"/>
        <v>1</v>
      </c>
    </row>
    <row r="25" spans="1:6" x14ac:dyDescent="0.25">
      <c r="A25" s="4" t="s">
        <v>12</v>
      </c>
      <c r="B25">
        <f>COUNTIF('LCLS Barcodes'!B:B, A25)</f>
        <v>27</v>
      </c>
      <c r="C25">
        <f>COUNTIF(Barcodes!B:B, A25)</f>
        <v>4</v>
      </c>
      <c r="D25">
        <f t="shared" si="2"/>
        <v>31</v>
      </c>
    </row>
    <row r="26" spans="1:6" x14ac:dyDescent="0.25">
      <c r="A26" s="4" t="s">
        <v>14</v>
      </c>
      <c r="B26">
        <f>COUNTIF('LCLS Barcodes'!B:B, A26)</f>
        <v>8</v>
      </c>
      <c r="C26">
        <f>COUNTIF(Barcodes!B:B, A26)</f>
        <v>29</v>
      </c>
      <c r="D26">
        <f t="shared" si="2"/>
        <v>37</v>
      </c>
      <c r="F26" s="3"/>
    </row>
    <row r="27" spans="1:6" x14ac:dyDescent="0.25">
      <c r="A27" s="4" t="s">
        <v>3</v>
      </c>
      <c r="B27">
        <f>COUNTIF('LCLS Barcodes'!B:B, A27)</f>
        <v>31</v>
      </c>
      <c r="C27">
        <f>COUNTIF(Barcodes!B:B, A27)</f>
        <v>57</v>
      </c>
      <c r="D27">
        <f t="shared" si="2"/>
        <v>88</v>
      </c>
      <c r="F27" s="3"/>
    </row>
    <row r="28" spans="1:6" x14ac:dyDescent="0.25">
      <c r="A28" s="4" t="s">
        <v>7</v>
      </c>
      <c r="B28">
        <f>COUNTIF('LCLS Barcodes'!B:B, A28)</f>
        <v>13</v>
      </c>
      <c r="C28">
        <f>COUNTIF(Barcodes!B:B, A28)</f>
        <v>10</v>
      </c>
      <c r="D28">
        <f t="shared" si="2"/>
        <v>23</v>
      </c>
    </row>
    <row r="29" spans="1:6" x14ac:dyDescent="0.25">
      <c r="A29" s="4" t="s">
        <v>9</v>
      </c>
      <c r="B29">
        <f>COUNTIF('LCLS Barcodes'!B:B, A29)</f>
        <v>0</v>
      </c>
      <c r="C29">
        <f>COUNTIF(Barcodes!B:B, A29)</f>
        <v>3</v>
      </c>
      <c r="D29">
        <f t="shared" si="2"/>
        <v>3</v>
      </c>
    </row>
    <row r="30" spans="1:6" x14ac:dyDescent="0.25">
      <c r="A30" s="4" t="s">
        <v>4</v>
      </c>
      <c r="B30">
        <f>COUNTIF('LCLS Barcodes'!B:B, A30)</f>
        <v>0</v>
      </c>
      <c r="C30">
        <f>COUNTIF(Barcodes!B:B, A30)</f>
        <v>15</v>
      </c>
      <c r="D30">
        <f t="shared" si="2"/>
        <v>15</v>
      </c>
    </row>
    <row r="31" spans="1:6" x14ac:dyDescent="0.25">
      <c r="A31" s="4" t="s">
        <v>19</v>
      </c>
      <c r="B31">
        <f>COUNTIF('LCLS Barcodes'!B:B, A31)</f>
        <v>0</v>
      </c>
      <c r="C31">
        <f>COUNTIF(Barcodes!B:B, A31)</f>
        <v>26</v>
      </c>
      <c r="D31">
        <f t="shared" si="2"/>
        <v>26</v>
      </c>
    </row>
    <row r="32" spans="1:6" x14ac:dyDescent="0.25">
      <c r="A32" s="4" t="s">
        <v>13</v>
      </c>
      <c r="B32">
        <f>COUNTIF('LCLS Barcodes'!B:B, A32)</f>
        <v>0</v>
      </c>
      <c r="C32">
        <f>COUNTIF(Barcodes!B:B, A32)</f>
        <v>44</v>
      </c>
      <c r="D32">
        <f t="shared" si="2"/>
        <v>44</v>
      </c>
    </row>
    <row r="33" spans="1:6" x14ac:dyDescent="0.25">
      <c r="A33" s="4" t="s">
        <v>18</v>
      </c>
      <c r="B33">
        <f>COUNTIF('LCLS Barcodes'!B:B, A33)</f>
        <v>1</v>
      </c>
      <c r="C33">
        <f>COUNTIF(Barcodes!B:B, A33)</f>
        <v>4</v>
      </c>
      <c r="D33">
        <f t="shared" si="2"/>
        <v>5</v>
      </c>
      <c r="F33" s="3"/>
    </row>
    <row r="34" spans="1:6" x14ac:dyDescent="0.25">
      <c r="A34" s="4"/>
      <c r="F34" s="3"/>
    </row>
    <row r="35" spans="1:6" x14ac:dyDescent="0.25">
      <c r="A35" s="5" t="s">
        <v>602</v>
      </c>
      <c r="B35" s="3" t="s">
        <v>597</v>
      </c>
      <c r="C35" s="3" t="s">
        <v>597</v>
      </c>
      <c r="D35" s="3"/>
      <c r="E35" s="3"/>
    </row>
    <row r="36" spans="1:6" x14ac:dyDescent="0.25">
      <c r="A36" s="4" t="s">
        <v>49</v>
      </c>
      <c r="B36">
        <f>COUNTIF('LCLS Barcodes'!B:B, A36)</f>
        <v>8</v>
      </c>
      <c r="C36">
        <f>COUNTIF(Barcodes!B:B, A36)</f>
        <v>6</v>
      </c>
      <c r="D36">
        <f t="shared" ref="D36:D45" si="3">B36+C36</f>
        <v>14</v>
      </c>
    </row>
    <row r="37" spans="1:6" x14ac:dyDescent="0.25">
      <c r="A37" s="4" t="s">
        <v>50</v>
      </c>
      <c r="B37">
        <f>COUNTIF('LCLS Barcodes'!B:B, A37)</f>
        <v>0</v>
      </c>
      <c r="C37">
        <f>COUNTIF(Barcodes!B:B, A37)</f>
        <v>41</v>
      </c>
      <c r="D37">
        <f t="shared" si="3"/>
        <v>41</v>
      </c>
    </row>
    <row r="38" spans="1:6" x14ac:dyDescent="0.25">
      <c r="A38" s="4" t="s">
        <v>465</v>
      </c>
      <c r="B38">
        <f>COUNTIF('LCLS Barcodes'!B:B, A38)</f>
        <v>31</v>
      </c>
      <c r="C38">
        <f>COUNTIF(Barcodes!B:B, A38)</f>
        <v>4</v>
      </c>
      <c r="D38">
        <f t="shared" si="3"/>
        <v>35</v>
      </c>
    </row>
    <row r="39" spans="1:6" x14ac:dyDescent="0.25">
      <c r="A39" s="4" t="s">
        <v>627</v>
      </c>
      <c r="B39">
        <f>COUNTIF('LCLS Barcodes'!B:B, A39)</f>
        <v>13</v>
      </c>
      <c r="C39">
        <f>COUNTIF(Barcodes!B:B, A39)</f>
        <v>0</v>
      </c>
      <c r="D39">
        <f t="shared" ref="D39" si="4">B39+C39</f>
        <v>13</v>
      </c>
    </row>
    <row r="40" spans="1:6" x14ac:dyDescent="0.25">
      <c r="A40" s="4" t="s">
        <v>51</v>
      </c>
      <c r="B40">
        <f>COUNTIF('LCLS Barcodes'!B:B, A40)</f>
        <v>0</v>
      </c>
      <c r="C40">
        <f>COUNTIF(Barcodes!B:B, A40)</f>
        <v>5</v>
      </c>
      <c r="D40">
        <f t="shared" si="3"/>
        <v>5</v>
      </c>
    </row>
    <row r="41" spans="1:6" x14ac:dyDescent="0.25">
      <c r="A41" s="4" t="s">
        <v>565</v>
      </c>
      <c r="B41">
        <f>COUNTIF('LCLS Barcodes'!B:B, A41)</f>
        <v>0</v>
      </c>
      <c r="C41">
        <f>COUNTIF(Barcodes!B:B, A41)</f>
        <v>4</v>
      </c>
      <c r="D41">
        <f t="shared" si="3"/>
        <v>4</v>
      </c>
    </row>
    <row r="42" spans="1:6" x14ac:dyDescent="0.25">
      <c r="A42" s="4" t="s">
        <v>527</v>
      </c>
      <c r="B42">
        <f>COUNTIF('LCLS Barcodes'!B:B, A42)</f>
        <v>0</v>
      </c>
      <c r="C42">
        <f>COUNTIF(Barcodes!B:B, A42)</f>
        <v>1</v>
      </c>
      <c r="D42">
        <f t="shared" si="3"/>
        <v>1</v>
      </c>
    </row>
    <row r="43" spans="1:6" x14ac:dyDescent="0.25">
      <c r="A43" s="4" t="s">
        <v>528</v>
      </c>
      <c r="B43">
        <f>COUNTIF('LCLS Barcodes'!B:B, A43)</f>
        <v>0</v>
      </c>
      <c r="C43">
        <f>COUNTIF(Barcodes!B:B, A43)</f>
        <v>1</v>
      </c>
      <c r="D43">
        <f t="shared" si="3"/>
        <v>1</v>
      </c>
    </row>
    <row r="44" spans="1:6" x14ac:dyDescent="0.25">
      <c r="A44" s="4" t="s">
        <v>529</v>
      </c>
      <c r="B44">
        <f>COUNTIF('LCLS Barcodes'!B:B, A44)</f>
        <v>0</v>
      </c>
      <c r="C44">
        <f>COUNTIF(Barcodes!B:B, A44)</f>
        <v>1</v>
      </c>
      <c r="D44">
        <f t="shared" si="3"/>
        <v>1</v>
      </c>
    </row>
    <row r="45" spans="1:6" x14ac:dyDescent="0.25">
      <c r="A45" s="4" t="s">
        <v>530</v>
      </c>
      <c r="B45">
        <f>COUNTIF('LCLS Barcodes'!B:B, A45)</f>
        <v>0</v>
      </c>
      <c r="C45">
        <f>COUNTIF(Barcodes!B:B, A45)</f>
        <v>1</v>
      </c>
      <c r="D45">
        <f t="shared" si="3"/>
        <v>1</v>
      </c>
    </row>
    <row r="46" spans="1:6" x14ac:dyDescent="0.25">
      <c r="A46" s="3" t="s">
        <v>1080</v>
      </c>
      <c r="B46">
        <f>COUNTIF('LCLS Barcodes'!B:B, A46)</f>
        <v>4</v>
      </c>
      <c r="C46">
        <f>COUNTIF(Barcodes!B:B, A46)</f>
        <v>0</v>
      </c>
      <c r="D46">
        <f t="shared" ref="D46" si="5">B46+C46</f>
        <v>4</v>
      </c>
    </row>
    <row r="47" spans="1:6" x14ac:dyDescent="0.25">
      <c r="A47" s="3"/>
    </row>
    <row r="48" spans="1:6" x14ac:dyDescent="0.25">
      <c r="A48" s="6" t="s">
        <v>600</v>
      </c>
      <c r="B48" s="3" t="s">
        <v>597</v>
      </c>
      <c r="C48" s="3" t="s">
        <v>597</v>
      </c>
      <c r="D48" s="3"/>
      <c r="E48" s="3"/>
    </row>
    <row r="49" spans="1:5" x14ac:dyDescent="0.25">
      <c r="A49" s="8" t="s">
        <v>26</v>
      </c>
      <c r="B49">
        <f>COUNTIF('LCLS Barcodes'!B:B, A49)</f>
        <v>0</v>
      </c>
      <c r="C49">
        <f>COUNTIF(Barcodes!B:B, A49)</f>
        <v>12</v>
      </c>
      <c r="D49">
        <f t="shared" ref="D49:D52" si="6">B49+C49</f>
        <v>12</v>
      </c>
    </row>
    <row r="50" spans="1:5" x14ac:dyDescent="0.25">
      <c r="A50" s="3" t="s">
        <v>24</v>
      </c>
      <c r="B50">
        <f>COUNTIF('LCLS Barcodes'!B:B, A50)</f>
        <v>0</v>
      </c>
      <c r="C50">
        <f>COUNTIF(Barcodes!B:B, A50)</f>
        <v>2</v>
      </c>
      <c r="D50">
        <f t="shared" si="6"/>
        <v>2</v>
      </c>
    </row>
    <row r="51" spans="1:5" x14ac:dyDescent="0.25">
      <c r="A51" s="4" t="s">
        <v>20</v>
      </c>
      <c r="B51">
        <f>COUNTIF('LCLS Barcodes'!B:B, A51)</f>
        <v>0</v>
      </c>
      <c r="C51">
        <f>COUNTIF(Barcodes!B:B, A51)</f>
        <v>1</v>
      </c>
      <c r="D51">
        <f t="shared" si="6"/>
        <v>1</v>
      </c>
    </row>
    <row r="52" spans="1:5" x14ac:dyDescent="0.25">
      <c r="A52" s="4" t="s">
        <v>63</v>
      </c>
      <c r="B52">
        <f>COUNTIF('LCLS Barcodes'!B:B, A52)</f>
        <v>0</v>
      </c>
      <c r="C52">
        <f>COUNTIF(Barcodes!B:B, A52)</f>
        <v>3</v>
      </c>
      <c r="D52">
        <f t="shared" si="6"/>
        <v>3</v>
      </c>
    </row>
    <row r="53" spans="1:5" x14ac:dyDescent="0.25">
      <c r="A53" s="4"/>
    </row>
    <row r="54" spans="1:5" x14ac:dyDescent="0.25">
      <c r="A54" s="6" t="s">
        <v>599</v>
      </c>
      <c r="B54" s="3" t="s">
        <v>597</v>
      </c>
      <c r="C54" s="3" t="s">
        <v>597</v>
      </c>
      <c r="D54" s="3"/>
      <c r="E54" s="3"/>
    </row>
    <row r="55" spans="1:5" x14ac:dyDescent="0.25">
      <c r="A55" t="s">
        <v>132</v>
      </c>
      <c r="B55">
        <f>COUNTIF('LCLS Barcodes'!B:B, A55)</f>
        <v>1</v>
      </c>
      <c r="C55">
        <f>COUNTIF(Barcodes!B:B, A55)</f>
        <v>2</v>
      </c>
      <c r="D55">
        <f>B55+C55</f>
        <v>3</v>
      </c>
    </row>
    <row r="57" spans="1:5" x14ac:dyDescent="0.25">
      <c r="A57" s="6" t="s">
        <v>601</v>
      </c>
      <c r="B57" s="3" t="s">
        <v>597</v>
      </c>
      <c r="C57" s="3" t="s">
        <v>597</v>
      </c>
      <c r="D57" s="3"/>
      <c r="E57" s="3"/>
    </row>
    <row r="58" spans="1:5" x14ac:dyDescent="0.25">
      <c r="A58" s="4" t="s">
        <v>30</v>
      </c>
      <c r="B58">
        <f>COUNTIF('LCLS Barcodes'!B:B, A58)</f>
        <v>0</v>
      </c>
      <c r="C58">
        <f>COUNTIF(Barcodes!B:B, A58)</f>
        <v>4</v>
      </c>
      <c r="D58">
        <f t="shared" ref="D58:D59" si="7">B58+C58</f>
        <v>4</v>
      </c>
    </row>
    <row r="59" spans="1:5" x14ac:dyDescent="0.25">
      <c r="A59" s="4" t="s">
        <v>22</v>
      </c>
      <c r="B59">
        <f>COUNTIF('LCLS Barcodes'!B:B, A59)</f>
        <v>0</v>
      </c>
      <c r="C59">
        <f>COUNTIF(Barcodes!B:B, A59)</f>
        <v>2</v>
      </c>
      <c r="D59">
        <f t="shared" si="7"/>
        <v>2</v>
      </c>
    </row>
    <row r="60" spans="1:5" x14ac:dyDescent="0.25">
      <c r="A60" s="4"/>
      <c r="B60" s="1"/>
      <c r="C60" s="1"/>
      <c r="D60" s="1"/>
      <c r="E60" s="1"/>
    </row>
    <row r="61" spans="1:5" x14ac:dyDescent="0.25">
      <c r="A61" s="5" t="s">
        <v>1037</v>
      </c>
      <c r="B61">
        <f>SUM(B4:B59)</f>
        <v>200</v>
      </c>
      <c r="C61">
        <f>SUM(C4:C59)</f>
        <v>402</v>
      </c>
      <c r="D61">
        <f>B61+C61</f>
        <v>602</v>
      </c>
    </row>
    <row r="62" spans="1:5" x14ac:dyDescent="0.25">
      <c r="A62" s="4" t="s">
        <v>1048</v>
      </c>
      <c r="C62">
        <f>7*0.625*12</f>
        <v>52.5</v>
      </c>
    </row>
    <row r="63" spans="1:5" x14ac:dyDescent="0.25">
      <c r="C63">
        <f>C61/C62</f>
        <v>7.6571428571428575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660F4-817F-43B4-89DA-B46BA31B4853}">
  <sheetPr>
    <pageSetUpPr fitToPage="1"/>
  </sheetPr>
  <dimension ref="A1:P67"/>
  <sheetViews>
    <sheetView zoomScaleNormal="100" workbookViewId="0">
      <pane ySplit="570" activePane="bottomLeft"/>
      <selection activeCell="I1" sqref="I1:J1"/>
      <selection pane="bottomLeft" activeCell="I18" sqref="I18:J18"/>
    </sheetView>
  </sheetViews>
  <sheetFormatPr defaultRowHeight="15" x14ac:dyDescent="0.25"/>
  <cols>
    <col min="1" max="1" width="15.7109375" bestFit="1" customWidth="1"/>
    <col min="2" max="2" width="6.140625" bestFit="1" customWidth="1"/>
    <col min="3" max="3" width="8.5703125" bestFit="1" customWidth="1"/>
    <col min="4" max="4" width="9.42578125" bestFit="1" customWidth="1"/>
    <col min="5" max="5" width="8.7109375" bestFit="1" customWidth="1"/>
    <col min="6" max="6" width="15.85546875" bestFit="1" customWidth="1"/>
    <col min="7" max="7" width="13.140625" bestFit="1" customWidth="1"/>
    <col min="8" max="8" width="10.140625" bestFit="1" customWidth="1"/>
    <col min="9" max="9" width="17.28515625" bestFit="1" customWidth="1"/>
    <col min="10" max="10" width="20.5703125" bestFit="1" customWidth="1"/>
    <col min="11" max="11" width="14.42578125" bestFit="1" customWidth="1"/>
    <col min="12" max="12" width="25.28515625" customWidth="1"/>
    <col min="13" max="13" width="29.7109375" bestFit="1" customWidth="1"/>
    <col min="14" max="14" width="26.28515625" customWidth="1"/>
    <col min="15" max="15" width="12.28515625" customWidth="1"/>
    <col min="16" max="16" width="10.28515625" customWidth="1"/>
  </cols>
  <sheetData>
    <row r="1" spans="1:15" ht="15.75" thickBot="1" x14ac:dyDescent="0.3">
      <c r="A1" s="34" t="s">
        <v>594</v>
      </c>
      <c r="B1" s="34" t="s">
        <v>598</v>
      </c>
      <c r="C1" s="34" t="s">
        <v>613</v>
      </c>
      <c r="D1" s="34" t="s">
        <v>716</v>
      </c>
      <c r="E1" s="34" t="s">
        <v>614</v>
      </c>
      <c r="F1" s="34" t="s">
        <v>618</v>
      </c>
      <c r="G1" s="34" t="s">
        <v>717</v>
      </c>
      <c r="H1" s="34" t="s">
        <v>665</v>
      </c>
      <c r="I1" s="34" t="s">
        <v>620</v>
      </c>
      <c r="J1" s="35" t="s">
        <v>1063</v>
      </c>
      <c r="K1" s="36" t="s">
        <v>308</v>
      </c>
      <c r="L1" s="37" t="s">
        <v>670</v>
      </c>
      <c r="M1" s="37" t="s">
        <v>671</v>
      </c>
      <c r="N1" s="37" t="s">
        <v>677</v>
      </c>
      <c r="O1" s="38" t="s">
        <v>615</v>
      </c>
    </row>
    <row r="2" spans="1:15" x14ac:dyDescent="0.25">
      <c r="A2" s="31" t="s">
        <v>595</v>
      </c>
      <c r="B2" s="31" t="s">
        <v>597</v>
      </c>
      <c r="C2" s="31"/>
      <c r="D2" s="31"/>
      <c r="E2" s="31"/>
      <c r="F2" s="31"/>
      <c r="G2" s="31"/>
      <c r="H2" s="31"/>
      <c r="I2" s="31"/>
      <c r="J2" s="32"/>
      <c r="K2" s="33"/>
      <c r="L2" s="3"/>
      <c r="M2" s="3"/>
      <c r="N2" s="3"/>
    </row>
    <row r="3" spans="1:15" x14ac:dyDescent="0.25">
      <c r="A3" s="14" t="s">
        <v>603</v>
      </c>
      <c r="B3" s="15">
        <f>COUNTIF(Barcodes!B:B, A3) + COUNTIF('LCLS Barcodes'!B:B, A3)</f>
        <v>2</v>
      </c>
      <c r="C3" s="15">
        <v>2</v>
      </c>
      <c r="D3" s="15">
        <v>0</v>
      </c>
      <c r="E3" s="15">
        <f t="shared" ref="E3:E22" si="0">B3-C3</f>
        <v>0</v>
      </c>
      <c r="F3" s="15">
        <f>D3-E3</f>
        <v>0</v>
      </c>
      <c r="G3" s="15">
        <v>2</v>
      </c>
      <c r="H3" s="15">
        <v>2</v>
      </c>
      <c r="I3" s="15">
        <f>G3-H3</f>
        <v>0</v>
      </c>
      <c r="J3" s="50" t="s">
        <v>1078</v>
      </c>
      <c r="K3" s="14" t="s">
        <v>311</v>
      </c>
      <c r="L3" s="3" t="s">
        <v>632</v>
      </c>
      <c r="M3" s="3"/>
      <c r="N3" s="3"/>
      <c r="O3" t="s">
        <v>667</v>
      </c>
    </row>
    <row r="4" spans="1:15" x14ac:dyDescent="0.25">
      <c r="A4" s="16" t="s">
        <v>574</v>
      </c>
      <c r="B4" s="15">
        <f>COUNTIF(Barcodes!B:B, A4) + COUNTIF('LCLS Barcodes'!B:B, A4)</f>
        <v>9</v>
      </c>
      <c r="C4" s="15">
        <v>8</v>
      </c>
      <c r="D4" s="15">
        <v>1</v>
      </c>
      <c r="E4" s="15">
        <f t="shared" si="0"/>
        <v>1</v>
      </c>
      <c r="F4" s="15">
        <f>D4-E4</f>
        <v>0</v>
      </c>
      <c r="G4" s="15">
        <v>0</v>
      </c>
      <c r="H4" s="15">
        <v>0</v>
      </c>
      <c r="I4" s="15">
        <f t="shared" ref="I4:I22" si="1">G4-H4</f>
        <v>0</v>
      </c>
      <c r="J4" s="51">
        <v>2</v>
      </c>
      <c r="K4" s="14" t="s">
        <v>309</v>
      </c>
      <c r="L4" s="3" t="s">
        <v>633</v>
      </c>
      <c r="M4" s="3" t="s">
        <v>701</v>
      </c>
      <c r="N4" s="3" t="s">
        <v>666</v>
      </c>
      <c r="O4" t="s">
        <v>681</v>
      </c>
    </row>
    <row r="5" spans="1:15" x14ac:dyDescent="0.25">
      <c r="A5" s="14" t="s">
        <v>1045</v>
      </c>
      <c r="B5" s="15">
        <f>COUNTIF(Barcodes!B:B, A5) + COUNTIF('LCLS Barcodes'!B:B, A5)</f>
        <v>4</v>
      </c>
      <c r="C5" s="15">
        <v>4</v>
      </c>
      <c r="D5" s="15">
        <v>0</v>
      </c>
      <c r="E5" s="15">
        <f t="shared" si="0"/>
        <v>0</v>
      </c>
      <c r="F5" s="15">
        <f t="shared" ref="F5:F22" si="2">D5-E5</f>
        <v>0</v>
      </c>
      <c r="G5" s="15">
        <v>2</v>
      </c>
      <c r="H5" s="15">
        <v>2</v>
      </c>
      <c r="I5" s="15">
        <f t="shared" si="1"/>
        <v>0</v>
      </c>
      <c r="J5" s="51">
        <v>2</v>
      </c>
      <c r="K5" s="14" t="s">
        <v>538</v>
      </c>
      <c r="L5" s="3" t="s">
        <v>700</v>
      </c>
      <c r="M5" s="3" t="s">
        <v>699</v>
      </c>
      <c r="N5" s="3" t="s">
        <v>856</v>
      </c>
      <c r="O5" t="s">
        <v>643</v>
      </c>
    </row>
    <row r="6" spans="1:15" x14ac:dyDescent="0.25">
      <c r="A6" s="14" t="s">
        <v>1046</v>
      </c>
      <c r="B6" s="15">
        <f>COUNTIF(Barcodes!B:B, A6) + COUNTIF('LCLS Barcodes'!B:B, A6)</f>
        <v>4</v>
      </c>
      <c r="C6" s="15">
        <v>4</v>
      </c>
      <c r="D6" s="15">
        <v>0</v>
      </c>
      <c r="E6" s="15">
        <f t="shared" si="0"/>
        <v>0</v>
      </c>
      <c r="F6" s="15">
        <f t="shared" si="2"/>
        <v>0</v>
      </c>
      <c r="G6" s="15">
        <v>2</v>
      </c>
      <c r="H6" s="15">
        <v>2</v>
      </c>
      <c r="I6" s="15">
        <f t="shared" si="1"/>
        <v>0</v>
      </c>
      <c r="J6" s="51">
        <v>2</v>
      </c>
      <c r="K6" s="14" t="s">
        <v>538</v>
      </c>
      <c r="L6" s="3" t="s">
        <v>697</v>
      </c>
      <c r="M6" s="3" t="s">
        <v>698</v>
      </c>
      <c r="N6" s="3" t="s">
        <v>857</v>
      </c>
      <c r="O6" t="s">
        <v>643</v>
      </c>
    </row>
    <row r="7" spans="1:15" x14ac:dyDescent="0.25">
      <c r="A7" s="16" t="s">
        <v>413</v>
      </c>
      <c r="B7" s="15">
        <f>COUNTIF(Barcodes!B:B, A7) + COUNTIF('LCLS Barcodes'!B:B, A7)</f>
        <v>4</v>
      </c>
      <c r="C7" s="15">
        <v>4</v>
      </c>
      <c r="D7" s="15">
        <v>0</v>
      </c>
      <c r="E7" s="15">
        <f t="shared" si="0"/>
        <v>0</v>
      </c>
      <c r="F7" s="15">
        <f t="shared" si="2"/>
        <v>0</v>
      </c>
      <c r="G7" s="15">
        <v>2</v>
      </c>
      <c r="H7" s="15">
        <v>2</v>
      </c>
      <c r="I7" s="15">
        <f t="shared" si="1"/>
        <v>0</v>
      </c>
      <c r="J7" s="51">
        <v>2</v>
      </c>
      <c r="K7" s="14" t="s">
        <v>668</v>
      </c>
      <c r="L7" s="12" t="s">
        <v>634</v>
      </c>
      <c r="M7" s="12"/>
      <c r="N7" s="3" t="s">
        <v>1086</v>
      </c>
      <c r="O7" t="s">
        <v>669</v>
      </c>
    </row>
    <row r="8" spans="1:15" x14ac:dyDescent="0.25">
      <c r="A8" s="16" t="s">
        <v>68</v>
      </c>
      <c r="B8" s="15">
        <f>COUNTIF(Barcodes!B:B, A8) + COUNTIF('LCLS Barcodes'!B:B, A8)</f>
        <v>4</v>
      </c>
      <c r="C8" s="15">
        <v>4</v>
      </c>
      <c r="D8" s="15">
        <v>0</v>
      </c>
      <c r="E8" s="15">
        <f t="shared" si="0"/>
        <v>0</v>
      </c>
      <c r="F8" s="15">
        <f t="shared" si="2"/>
        <v>0</v>
      </c>
      <c r="G8" s="15">
        <v>2</v>
      </c>
      <c r="H8" s="15">
        <v>0</v>
      </c>
      <c r="I8" s="15">
        <f t="shared" si="1"/>
        <v>2</v>
      </c>
      <c r="J8" s="49">
        <v>6</v>
      </c>
      <c r="K8" s="14"/>
      <c r="L8" s="3" t="s">
        <v>635</v>
      </c>
      <c r="M8" s="3" t="s">
        <v>696</v>
      </c>
      <c r="N8" s="3" t="s">
        <v>682</v>
      </c>
    </row>
    <row r="9" spans="1:15" x14ac:dyDescent="0.25">
      <c r="A9" s="16" t="s">
        <v>46</v>
      </c>
      <c r="B9" s="15">
        <f>COUNTIF(Barcodes!B:B, A9) + COUNTIF('LCLS Barcodes'!B:B, A9)</f>
        <v>28</v>
      </c>
      <c r="C9" s="15">
        <v>28</v>
      </c>
      <c r="D9" s="15">
        <v>0</v>
      </c>
      <c r="E9" s="15">
        <f t="shared" si="0"/>
        <v>0</v>
      </c>
      <c r="F9" s="15">
        <f t="shared" si="2"/>
        <v>0</v>
      </c>
      <c r="G9" s="15">
        <v>4</v>
      </c>
      <c r="H9" s="15">
        <v>0</v>
      </c>
      <c r="I9" s="15">
        <f t="shared" si="1"/>
        <v>4</v>
      </c>
      <c r="J9" s="49" t="s">
        <v>1050</v>
      </c>
      <c r="K9" s="14"/>
      <c r="L9" s="3" t="s">
        <v>636</v>
      </c>
      <c r="M9" s="3" t="s">
        <v>695</v>
      </c>
      <c r="N9" s="3" t="s">
        <v>679</v>
      </c>
      <c r="O9" s="12" t="s">
        <v>678</v>
      </c>
    </row>
    <row r="10" spans="1:15" x14ac:dyDescent="0.25">
      <c r="A10" s="16" t="s">
        <v>24</v>
      </c>
      <c r="B10" s="15">
        <f>COUNTIF(Barcodes!B:B, A10) + COUNTIF('LCLS Barcodes'!B:B, A10)</f>
        <v>2</v>
      </c>
      <c r="C10" s="15">
        <v>2</v>
      </c>
      <c r="D10" s="15">
        <v>0</v>
      </c>
      <c r="E10" s="15">
        <f t="shared" si="0"/>
        <v>0</v>
      </c>
      <c r="F10" s="15">
        <f t="shared" si="2"/>
        <v>0</v>
      </c>
      <c r="G10" s="15">
        <v>2</v>
      </c>
      <c r="H10" s="15">
        <v>0</v>
      </c>
      <c r="I10" s="15">
        <f t="shared" si="1"/>
        <v>2</v>
      </c>
      <c r="J10" s="48">
        <v>1</v>
      </c>
      <c r="K10" s="14"/>
      <c r="L10" s="3"/>
      <c r="M10" s="3"/>
      <c r="N10" s="3"/>
      <c r="O10" s="12"/>
    </row>
    <row r="11" spans="1:15" x14ac:dyDescent="0.25">
      <c r="A11" s="16" t="s">
        <v>708</v>
      </c>
      <c r="B11" s="15">
        <f>COUNTIF(Barcodes!B:B, A11) + COUNTIF('LCLS Barcodes'!B:B, A11)</f>
        <v>2</v>
      </c>
      <c r="C11" s="15">
        <v>2</v>
      </c>
      <c r="D11" s="15">
        <v>0</v>
      </c>
      <c r="E11" s="15">
        <f t="shared" si="0"/>
        <v>0</v>
      </c>
      <c r="F11" s="15">
        <f t="shared" si="2"/>
        <v>0</v>
      </c>
      <c r="G11" s="15">
        <v>2</v>
      </c>
      <c r="H11" s="15">
        <v>0</v>
      </c>
      <c r="I11" s="15">
        <f t="shared" si="1"/>
        <v>2</v>
      </c>
      <c r="J11" s="49" t="s">
        <v>1051</v>
      </c>
      <c r="K11" s="14" t="s">
        <v>538</v>
      </c>
      <c r="L11" s="3" t="s">
        <v>709</v>
      </c>
      <c r="M11" s="3" t="s">
        <v>710</v>
      </c>
      <c r="N11" s="3" t="s">
        <v>729</v>
      </c>
      <c r="O11" s="12" t="s">
        <v>712</v>
      </c>
    </row>
    <row r="12" spans="1:15" ht="15.6" customHeight="1" x14ac:dyDescent="0.25">
      <c r="A12" s="16" t="s">
        <v>36</v>
      </c>
      <c r="B12" s="15">
        <f>COUNTIF(Barcodes!B:B, A12) + COUNTIF('LCLS Barcodes'!B:B, A12)</f>
        <v>9</v>
      </c>
      <c r="C12" s="15">
        <v>8</v>
      </c>
      <c r="D12" s="15">
        <v>1</v>
      </c>
      <c r="E12" s="15">
        <v>0</v>
      </c>
      <c r="F12" s="15">
        <f t="shared" si="2"/>
        <v>1</v>
      </c>
      <c r="G12" s="15">
        <v>2</v>
      </c>
      <c r="H12" s="15">
        <v>1</v>
      </c>
      <c r="I12" s="15">
        <f t="shared" si="1"/>
        <v>1</v>
      </c>
      <c r="J12" s="44" t="s">
        <v>1052</v>
      </c>
      <c r="K12" s="14" t="s">
        <v>379</v>
      </c>
      <c r="L12" s="3" t="s">
        <v>637</v>
      </c>
      <c r="M12" s="3" t="s">
        <v>686</v>
      </c>
      <c r="N12" s="3" t="s">
        <v>683</v>
      </c>
      <c r="O12" t="s">
        <v>621</v>
      </c>
    </row>
    <row r="13" spans="1:15" x14ac:dyDescent="0.25">
      <c r="A13" s="16" t="s">
        <v>48</v>
      </c>
      <c r="B13" s="15">
        <f>COUNTIF(Barcodes!B:B, A13) + COUNTIF('LCLS Barcodes'!B:B, A13)</f>
        <v>7</v>
      </c>
      <c r="C13" s="15">
        <v>4</v>
      </c>
      <c r="D13" s="15">
        <v>0</v>
      </c>
      <c r="E13" s="15">
        <f t="shared" si="0"/>
        <v>3</v>
      </c>
      <c r="F13" s="15">
        <f t="shared" si="2"/>
        <v>-3</v>
      </c>
      <c r="G13" s="15">
        <v>2</v>
      </c>
      <c r="H13" s="15">
        <v>2</v>
      </c>
      <c r="I13" s="15">
        <f t="shared" si="1"/>
        <v>0</v>
      </c>
      <c r="J13" s="51" t="s">
        <v>1053</v>
      </c>
      <c r="K13" s="14"/>
      <c r="L13" s="3" t="s">
        <v>638</v>
      </c>
      <c r="M13" s="3" t="s">
        <v>694</v>
      </c>
      <c r="N13" s="3" t="s">
        <v>1039</v>
      </c>
      <c r="O13" s="12" t="s">
        <v>1042</v>
      </c>
    </row>
    <row r="14" spans="1:15" x14ac:dyDescent="0.25">
      <c r="A14" s="16" t="s">
        <v>47</v>
      </c>
      <c r="B14" s="15">
        <f>COUNTIF(Barcodes!B:B, A14) + COUNTIF('LCLS Barcodes'!B:B, A14)</f>
        <v>14</v>
      </c>
      <c r="C14" s="15">
        <v>13</v>
      </c>
      <c r="D14" s="15">
        <v>1</v>
      </c>
      <c r="E14" s="15">
        <f t="shared" si="0"/>
        <v>1</v>
      </c>
      <c r="F14" s="15">
        <f t="shared" si="2"/>
        <v>0</v>
      </c>
      <c r="G14" s="15">
        <v>3</v>
      </c>
      <c r="H14" s="15">
        <v>3</v>
      </c>
      <c r="I14" s="15">
        <f t="shared" si="1"/>
        <v>0</v>
      </c>
      <c r="J14" s="51" t="s">
        <v>1054</v>
      </c>
      <c r="K14" s="14"/>
      <c r="L14" s="3" t="s">
        <v>639</v>
      </c>
      <c r="M14" s="3" t="s">
        <v>680</v>
      </c>
      <c r="N14" s="3" t="s">
        <v>1040</v>
      </c>
    </row>
    <row r="15" spans="1:15" x14ac:dyDescent="0.25">
      <c r="A15" s="14" t="s">
        <v>1047</v>
      </c>
      <c r="B15" s="15">
        <f>COUNTIF(Barcodes!B:B, A15) + COUNTIF('LCLS Barcodes'!B:B, A15)</f>
        <v>4</v>
      </c>
      <c r="C15" s="15">
        <v>4</v>
      </c>
      <c r="D15" s="15">
        <v>0</v>
      </c>
      <c r="E15" s="15">
        <f t="shared" si="0"/>
        <v>0</v>
      </c>
      <c r="F15" s="15">
        <f t="shared" si="2"/>
        <v>0</v>
      </c>
      <c r="G15" s="15">
        <v>2</v>
      </c>
      <c r="H15" s="15">
        <v>0</v>
      </c>
      <c r="I15" s="15">
        <f t="shared" ref="I15" si="3">G15-H15</f>
        <v>2</v>
      </c>
      <c r="J15" s="44">
        <v>8</v>
      </c>
      <c r="K15" s="14" t="s">
        <v>623</v>
      </c>
      <c r="L15" s="3" t="s">
        <v>649</v>
      </c>
      <c r="M15" s="3" t="s">
        <v>731</v>
      </c>
      <c r="N15" s="3" t="s">
        <v>1146</v>
      </c>
    </row>
    <row r="16" spans="1:15" x14ac:dyDescent="0.25">
      <c r="A16" s="16" t="s">
        <v>37</v>
      </c>
      <c r="B16" s="15">
        <f>COUNTIF(Barcodes!B:B, A16) + COUNTIF('LCLS Barcodes'!B:B, A16)</f>
        <v>2</v>
      </c>
      <c r="C16" s="15">
        <v>2</v>
      </c>
      <c r="D16" s="15">
        <v>0</v>
      </c>
      <c r="E16" s="15">
        <f t="shared" si="0"/>
        <v>0</v>
      </c>
      <c r="F16" s="15">
        <f t="shared" si="2"/>
        <v>0</v>
      </c>
      <c r="G16" s="15">
        <v>2</v>
      </c>
      <c r="H16" s="15">
        <v>0</v>
      </c>
      <c r="I16" s="15">
        <f t="shared" si="1"/>
        <v>2</v>
      </c>
      <c r="J16" s="44" t="s">
        <v>1052</v>
      </c>
      <c r="K16" s="14" t="s">
        <v>622</v>
      </c>
      <c r="L16" s="3" t="s">
        <v>640</v>
      </c>
      <c r="M16" s="3" t="s">
        <v>693</v>
      </c>
      <c r="N16" s="3" t="s">
        <v>689</v>
      </c>
    </row>
    <row r="17" spans="1:15" x14ac:dyDescent="0.25">
      <c r="A17" s="16" t="s">
        <v>38</v>
      </c>
      <c r="B17" s="15">
        <f>COUNTIF(Barcodes!B:B, A17) + COUNTIF('LCLS Barcodes'!B:B, A17)</f>
        <v>2</v>
      </c>
      <c r="C17" s="15">
        <v>2</v>
      </c>
      <c r="D17" s="15">
        <v>0</v>
      </c>
      <c r="E17" s="15">
        <f t="shared" si="0"/>
        <v>0</v>
      </c>
      <c r="F17" s="15">
        <f t="shared" si="2"/>
        <v>0</v>
      </c>
      <c r="G17" s="15">
        <v>2</v>
      </c>
      <c r="H17" s="15">
        <v>0</v>
      </c>
      <c r="I17" s="15">
        <f t="shared" si="1"/>
        <v>2</v>
      </c>
      <c r="J17" s="44">
        <v>7</v>
      </c>
      <c r="K17" s="14" t="s">
        <v>622</v>
      </c>
      <c r="L17" s="3" t="s">
        <v>641</v>
      </c>
      <c r="M17" t="s">
        <v>672</v>
      </c>
      <c r="N17" s="3" t="s">
        <v>690</v>
      </c>
    </row>
    <row r="18" spans="1:15" x14ac:dyDescent="0.25">
      <c r="A18" s="16" t="s">
        <v>39</v>
      </c>
      <c r="B18" s="15">
        <f>COUNTIF(Barcodes!B:B, A18) + COUNTIF('LCLS Barcodes'!B:B, A18)</f>
        <v>4</v>
      </c>
      <c r="C18" s="15">
        <v>4</v>
      </c>
      <c r="D18" s="15">
        <v>0</v>
      </c>
      <c r="E18" s="15">
        <f t="shared" si="0"/>
        <v>0</v>
      </c>
      <c r="F18" s="15">
        <f t="shared" si="2"/>
        <v>0</v>
      </c>
      <c r="G18" s="15">
        <v>2</v>
      </c>
      <c r="H18" s="15">
        <v>0</v>
      </c>
      <c r="I18" s="15">
        <f t="shared" si="1"/>
        <v>2</v>
      </c>
      <c r="J18" s="44">
        <v>8</v>
      </c>
      <c r="K18" s="14" t="s">
        <v>309</v>
      </c>
      <c r="L18" s="3" t="s">
        <v>642</v>
      </c>
      <c r="M18" s="3" t="s">
        <v>702</v>
      </c>
      <c r="N18" s="3" t="s">
        <v>703</v>
      </c>
    </row>
    <row r="19" spans="1:15" x14ac:dyDescent="0.25">
      <c r="A19" s="16" t="s">
        <v>45</v>
      </c>
      <c r="B19" s="15">
        <f>COUNTIF(Barcodes!B:B, A19) + COUNTIF('LCLS Barcodes'!B:B, A19)</f>
        <v>6</v>
      </c>
      <c r="C19" s="15">
        <v>6</v>
      </c>
      <c r="D19" s="15">
        <v>0</v>
      </c>
      <c r="E19" s="15">
        <f t="shared" si="0"/>
        <v>0</v>
      </c>
      <c r="F19" s="15">
        <f t="shared" si="2"/>
        <v>0</v>
      </c>
      <c r="G19" s="15">
        <v>2</v>
      </c>
      <c r="H19" s="15">
        <v>0</v>
      </c>
      <c r="I19" s="15">
        <f t="shared" si="1"/>
        <v>2</v>
      </c>
      <c r="J19" s="44">
        <v>7</v>
      </c>
      <c r="K19" s="14" t="s">
        <v>379</v>
      </c>
      <c r="L19" s="3" t="s">
        <v>644</v>
      </c>
      <c r="M19" s="3" t="s">
        <v>1041</v>
      </c>
      <c r="N19" s="3" t="s">
        <v>706</v>
      </c>
    </row>
    <row r="20" spans="1:15" x14ac:dyDescent="0.25">
      <c r="A20" s="16" t="s">
        <v>715</v>
      </c>
      <c r="B20" s="15">
        <f>COUNTIF(Barcodes!B:B, A20) + COUNTIF('LCLS Barcodes'!B:B, A20)</f>
        <v>2</v>
      </c>
      <c r="C20" s="15">
        <v>2</v>
      </c>
      <c r="D20" s="15">
        <v>0</v>
      </c>
      <c r="E20" s="15">
        <f t="shared" si="0"/>
        <v>0</v>
      </c>
      <c r="F20" s="15">
        <f t="shared" si="2"/>
        <v>0</v>
      </c>
      <c r="G20" s="15">
        <v>2</v>
      </c>
      <c r="H20" s="15">
        <v>2</v>
      </c>
      <c r="I20" s="15">
        <f t="shared" si="1"/>
        <v>0</v>
      </c>
      <c r="J20" s="51">
        <v>4</v>
      </c>
      <c r="K20" s="14" t="s">
        <v>538</v>
      </c>
      <c r="L20" s="3" t="s">
        <v>711</v>
      </c>
      <c r="M20" s="3" t="s">
        <v>713</v>
      </c>
      <c r="N20" s="3" t="s">
        <v>1085</v>
      </c>
      <c r="O20" s="12" t="s">
        <v>714</v>
      </c>
    </row>
    <row r="21" spans="1:15" x14ac:dyDescent="0.25">
      <c r="A21" s="16" t="s">
        <v>35</v>
      </c>
      <c r="B21" s="15">
        <f>COUNTIF(Barcodes!B:B, A21) + COUNTIF('LCLS Barcodes'!B:B, A21)</f>
        <v>4</v>
      </c>
      <c r="C21" s="15">
        <v>4</v>
      </c>
      <c r="D21" s="15">
        <v>0</v>
      </c>
      <c r="E21" s="15">
        <f t="shared" si="0"/>
        <v>0</v>
      </c>
      <c r="F21" s="15">
        <f t="shared" si="2"/>
        <v>0</v>
      </c>
      <c r="G21" s="15">
        <v>2</v>
      </c>
      <c r="H21" s="15">
        <v>0</v>
      </c>
      <c r="I21" s="15">
        <f t="shared" si="1"/>
        <v>2</v>
      </c>
      <c r="J21" s="44">
        <v>7</v>
      </c>
      <c r="K21" s="14" t="s">
        <v>622</v>
      </c>
      <c r="L21" s="3" t="s">
        <v>647</v>
      </c>
      <c r="M21" s="3" t="s">
        <v>721</v>
      </c>
      <c r="N21" s="3" t="s">
        <v>722</v>
      </c>
      <c r="O21" s="12"/>
    </row>
    <row r="22" spans="1:15" x14ac:dyDescent="0.25">
      <c r="A22" s="16" t="s">
        <v>40</v>
      </c>
      <c r="B22" s="15">
        <f>COUNTIF(Barcodes!B:B, A22) + COUNTIF('LCLS Barcodes'!B:B, A22)</f>
        <v>8</v>
      </c>
      <c r="C22" s="15">
        <v>8</v>
      </c>
      <c r="D22" s="15">
        <v>0</v>
      </c>
      <c r="E22" s="15">
        <f t="shared" si="0"/>
        <v>0</v>
      </c>
      <c r="F22" s="15">
        <f t="shared" si="2"/>
        <v>0</v>
      </c>
      <c r="G22" s="15">
        <v>2</v>
      </c>
      <c r="H22" s="15">
        <v>0</v>
      </c>
      <c r="I22" s="15">
        <f t="shared" si="1"/>
        <v>2</v>
      </c>
      <c r="J22" s="44" t="s">
        <v>1055</v>
      </c>
      <c r="K22" s="14" t="s">
        <v>623</v>
      </c>
      <c r="L22" s="3" t="s">
        <v>648</v>
      </c>
      <c r="M22" s="3"/>
      <c r="N22" s="3" t="s">
        <v>1084</v>
      </c>
    </row>
    <row r="23" spans="1:15" x14ac:dyDescent="0.25">
      <c r="A23" s="16"/>
      <c r="B23" s="15"/>
      <c r="C23" s="15"/>
      <c r="D23" s="15"/>
      <c r="E23" s="15"/>
      <c r="F23" s="15"/>
      <c r="G23" s="15"/>
      <c r="H23" s="15"/>
      <c r="I23" s="15"/>
      <c r="J23" s="30"/>
      <c r="K23" s="14"/>
      <c r="L23" s="3"/>
      <c r="M23" s="3"/>
      <c r="N23" s="3"/>
    </row>
    <row r="24" spans="1:15" x14ac:dyDescent="0.25">
      <c r="A24" s="13" t="s">
        <v>596</v>
      </c>
      <c r="B24" s="14" t="s">
        <v>597</v>
      </c>
      <c r="C24" s="14"/>
      <c r="D24" s="14"/>
      <c r="E24" s="14"/>
      <c r="F24" s="14"/>
      <c r="G24" s="14"/>
      <c r="H24" s="14"/>
      <c r="I24" s="14"/>
      <c r="J24" s="30"/>
      <c r="K24" s="14"/>
      <c r="L24" s="3"/>
      <c r="M24" s="3"/>
      <c r="N24" s="3"/>
    </row>
    <row r="25" spans="1:15" x14ac:dyDescent="0.25">
      <c r="A25" s="14" t="s">
        <v>8</v>
      </c>
      <c r="B25" s="15">
        <f>COUNTIF(Barcodes!B:B, A25) + COUNTIF('LCLS Barcodes'!B:B, A25)</f>
        <v>72</v>
      </c>
      <c r="C25" s="15">
        <v>65</v>
      </c>
      <c r="D25" s="15">
        <v>4</v>
      </c>
      <c r="E25" s="15">
        <v>4</v>
      </c>
      <c r="F25" s="15">
        <f t="shared" ref="F25:F37" si="4">D25-E25</f>
        <v>0</v>
      </c>
      <c r="G25" s="15">
        <v>0</v>
      </c>
      <c r="H25" s="15">
        <v>0</v>
      </c>
      <c r="I25" s="15">
        <f t="shared" ref="I25:I37" si="5">G25-H25</f>
        <v>0</v>
      </c>
      <c r="J25" s="51" t="s">
        <v>1056</v>
      </c>
      <c r="K25" s="14" t="s">
        <v>309</v>
      </c>
      <c r="L25" s="3" t="s">
        <v>662</v>
      </c>
      <c r="M25" s="3" t="s">
        <v>797</v>
      </c>
      <c r="N25" s="3" t="s">
        <v>798</v>
      </c>
    </row>
    <row r="26" spans="1:15" x14ac:dyDescent="0.25">
      <c r="A26" s="14" t="s">
        <v>176</v>
      </c>
      <c r="B26" s="15">
        <f>COUNTIF(Barcodes!B:B, A26) + COUNTIF('LCLS Barcodes'!B:B, A26)</f>
        <v>1</v>
      </c>
      <c r="C26" s="15">
        <v>1</v>
      </c>
      <c r="D26" s="15">
        <v>0</v>
      </c>
      <c r="E26" s="15">
        <f>B26-C26</f>
        <v>0</v>
      </c>
      <c r="F26" s="15">
        <f t="shared" si="4"/>
        <v>0</v>
      </c>
      <c r="G26" s="15">
        <v>4</v>
      </c>
      <c r="H26" s="15">
        <v>0</v>
      </c>
      <c r="I26" s="15">
        <f t="shared" si="5"/>
        <v>4</v>
      </c>
      <c r="J26" s="44">
        <v>8</v>
      </c>
      <c r="K26" s="14"/>
      <c r="L26" s="3" t="s">
        <v>733</v>
      </c>
      <c r="M26" s="3" t="s">
        <v>734</v>
      </c>
      <c r="N26" s="3" t="s">
        <v>735</v>
      </c>
      <c r="O26" t="s">
        <v>616</v>
      </c>
    </row>
    <row r="27" spans="1:15" x14ac:dyDescent="0.25">
      <c r="A27" s="14" t="s">
        <v>175</v>
      </c>
      <c r="B27" s="15">
        <f>COUNTIF(Barcodes!B:B, A27) + COUNTIF('LCLS Barcodes'!B:B, A27)</f>
        <v>1</v>
      </c>
      <c r="C27" s="15">
        <v>1</v>
      </c>
      <c r="D27" s="15">
        <v>0</v>
      </c>
      <c r="E27" s="15">
        <f t="shared" ref="E27:E34" si="6">B27-C27</f>
        <v>0</v>
      </c>
      <c r="F27" s="15">
        <f t="shared" si="4"/>
        <v>0</v>
      </c>
      <c r="G27" s="15">
        <v>4</v>
      </c>
      <c r="H27" s="15">
        <v>0</v>
      </c>
      <c r="I27" s="15">
        <f t="shared" si="5"/>
        <v>4</v>
      </c>
      <c r="J27" s="44">
        <v>8</v>
      </c>
      <c r="K27" s="14"/>
      <c r="L27" s="3" t="s">
        <v>737</v>
      </c>
      <c r="M27" s="3" t="s">
        <v>738</v>
      </c>
      <c r="N27" s="3" t="s">
        <v>736</v>
      </c>
      <c r="O27" t="s">
        <v>616</v>
      </c>
    </row>
    <row r="28" spans="1:15" x14ac:dyDescent="0.25">
      <c r="A28" s="16" t="s">
        <v>12</v>
      </c>
      <c r="B28" s="15">
        <f>COUNTIF(Barcodes!B:B, A28) + COUNTIF('LCLS Barcodes'!B:B, A28)</f>
        <v>31</v>
      </c>
      <c r="C28" s="15">
        <v>29</v>
      </c>
      <c r="D28" s="15">
        <v>2</v>
      </c>
      <c r="E28" s="15">
        <f t="shared" si="6"/>
        <v>2</v>
      </c>
      <c r="F28" s="15">
        <f t="shared" si="4"/>
        <v>0</v>
      </c>
      <c r="G28" s="15">
        <v>4</v>
      </c>
      <c r="H28" s="15">
        <v>2</v>
      </c>
      <c r="I28" s="15">
        <f t="shared" si="5"/>
        <v>2</v>
      </c>
      <c r="J28" s="49" t="s">
        <v>1056</v>
      </c>
      <c r="K28" s="14" t="s">
        <v>312</v>
      </c>
      <c r="L28" s="3" t="s">
        <v>739</v>
      </c>
      <c r="M28" s="3" t="s">
        <v>740</v>
      </c>
      <c r="N28" s="3" t="s">
        <v>742</v>
      </c>
    </row>
    <row r="29" spans="1:15" x14ac:dyDescent="0.25">
      <c r="A29" s="16" t="s">
        <v>14</v>
      </c>
      <c r="B29" s="15">
        <f>COUNTIF(Barcodes!B:B, A29) + COUNTIF('LCLS Barcodes'!B:B, A29)</f>
        <v>37</v>
      </c>
      <c r="C29" s="15">
        <v>35</v>
      </c>
      <c r="D29" s="15">
        <v>2</v>
      </c>
      <c r="E29" s="15">
        <f t="shared" si="6"/>
        <v>2</v>
      </c>
      <c r="F29" s="15">
        <f t="shared" si="4"/>
        <v>0</v>
      </c>
      <c r="G29" s="15">
        <v>8</v>
      </c>
      <c r="H29" s="15">
        <v>8</v>
      </c>
      <c r="I29" s="15">
        <f t="shared" si="5"/>
        <v>0</v>
      </c>
      <c r="J29" s="51" t="s">
        <v>1056</v>
      </c>
      <c r="K29" s="14"/>
      <c r="L29" s="3" t="s">
        <v>744</v>
      </c>
      <c r="M29" s="3" t="s">
        <v>745</v>
      </c>
      <c r="N29" s="3" t="s">
        <v>743</v>
      </c>
      <c r="O29" t="s">
        <v>853</v>
      </c>
    </row>
    <row r="30" spans="1:15" x14ac:dyDescent="0.25">
      <c r="A30" s="16" t="s">
        <v>3</v>
      </c>
      <c r="B30" s="15">
        <f>COUNTIF(Barcodes!B:B, A30) + COUNTIF('LCLS Barcodes'!B:B, A30)</f>
        <v>88</v>
      </c>
      <c r="C30" s="15">
        <v>81</v>
      </c>
      <c r="D30" s="15">
        <v>7</v>
      </c>
      <c r="E30" s="15">
        <f t="shared" si="6"/>
        <v>7</v>
      </c>
      <c r="F30" s="15">
        <f t="shared" si="4"/>
        <v>0</v>
      </c>
      <c r="G30" s="15">
        <v>0</v>
      </c>
      <c r="H30" s="15">
        <v>0</v>
      </c>
      <c r="I30" s="15">
        <f t="shared" si="5"/>
        <v>0</v>
      </c>
      <c r="J30" s="51" t="s">
        <v>1056</v>
      </c>
      <c r="K30" s="14" t="s">
        <v>309</v>
      </c>
      <c r="L30" s="3" t="s">
        <v>754</v>
      </c>
      <c r="M30" s="3" t="s">
        <v>760</v>
      </c>
      <c r="N30" s="3" t="s">
        <v>1087</v>
      </c>
    </row>
    <row r="31" spans="1:15" x14ac:dyDescent="0.25">
      <c r="A31" s="16" t="s">
        <v>7</v>
      </c>
      <c r="B31" s="15">
        <f>COUNTIF(Barcodes!B:B, A31) + COUNTIF('LCLS Barcodes'!B:B, A31)</f>
        <v>23</v>
      </c>
      <c r="C31" s="15">
        <v>22</v>
      </c>
      <c r="D31" s="15">
        <v>1</v>
      </c>
      <c r="E31" s="15">
        <f t="shared" si="6"/>
        <v>1</v>
      </c>
      <c r="F31" s="15">
        <f t="shared" si="4"/>
        <v>0</v>
      </c>
      <c r="G31" s="15">
        <v>0</v>
      </c>
      <c r="H31" s="15">
        <v>0</v>
      </c>
      <c r="I31" s="15">
        <f t="shared" si="5"/>
        <v>0</v>
      </c>
      <c r="J31" s="51" t="s">
        <v>1056</v>
      </c>
      <c r="K31" s="14" t="s">
        <v>309</v>
      </c>
      <c r="L31" s="3" t="s">
        <v>755</v>
      </c>
      <c r="M31" s="3" t="s">
        <v>760</v>
      </c>
      <c r="N31" s="3" t="s">
        <v>756</v>
      </c>
    </row>
    <row r="32" spans="1:15" x14ac:dyDescent="0.25">
      <c r="A32" s="16" t="s">
        <v>9</v>
      </c>
      <c r="B32" s="15">
        <f>COUNTIF(Barcodes!B:B, A32) + COUNTIF('LCLS Barcodes'!B:B, A32)</f>
        <v>3</v>
      </c>
      <c r="C32" s="15">
        <v>3</v>
      </c>
      <c r="D32" s="15">
        <v>1</v>
      </c>
      <c r="E32" s="15">
        <f t="shared" si="6"/>
        <v>0</v>
      </c>
      <c r="F32" s="15">
        <f t="shared" si="4"/>
        <v>1</v>
      </c>
      <c r="G32" s="15">
        <v>2</v>
      </c>
      <c r="H32" s="15">
        <v>0</v>
      </c>
      <c r="I32" s="15">
        <f t="shared" si="5"/>
        <v>2</v>
      </c>
      <c r="J32" s="48">
        <v>1</v>
      </c>
      <c r="K32" s="14" t="s">
        <v>538</v>
      </c>
      <c r="L32" s="3" t="s">
        <v>757</v>
      </c>
      <c r="M32" s="3" t="s">
        <v>758</v>
      </c>
      <c r="N32" s="3" t="s">
        <v>759</v>
      </c>
      <c r="O32" s="12" t="s">
        <v>854</v>
      </c>
    </row>
    <row r="33" spans="1:15" x14ac:dyDescent="0.25">
      <c r="A33" s="16" t="s">
        <v>11</v>
      </c>
      <c r="B33" s="15">
        <f>COUNTIF(Barcodes!B:B, A33) + COUNTIF('LCLS Barcodes'!B:B, A33)</f>
        <v>8</v>
      </c>
      <c r="C33" s="15">
        <v>8</v>
      </c>
      <c r="D33" s="15">
        <v>1</v>
      </c>
      <c r="E33" s="15">
        <f t="shared" si="6"/>
        <v>0</v>
      </c>
      <c r="F33" s="15">
        <f t="shared" si="4"/>
        <v>1</v>
      </c>
      <c r="G33" s="15">
        <v>2</v>
      </c>
      <c r="H33" s="15">
        <v>0</v>
      </c>
      <c r="I33" s="15">
        <f t="shared" si="5"/>
        <v>2</v>
      </c>
      <c r="J33" s="44" t="s">
        <v>1057</v>
      </c>
      <c r="K33" s="14" t="s">
        <v>310</v>
      </c>
      <c r="L33" s="3" t="s">
        <v>663</v>
      </c>
      <c r="M33" s="3"/>
      <c r="N33" s="3" t="s">
        <v>761</v>
      </c>
      <c r="O33" t="s">
        <v>664</v>
      </c>
    </row>
    <row r="34" spans="1:15" x14ac:dyDescent="0.25">
      <c r="A34" s="16" t="s">
        <v>4</v>
      </c>
      <c r="B34" s="15">
        <f>COUNTIF(Barcodes!B:B, A34) + COUNTIF('LCLS Barcodes'!B:B, A34)</f>
        <v>15</v>
      </c>
      <c r="C34" s="15">
        <v>15</v>
      </c>
      <c r="D34" s="15">
        <v>1</v>
      </c>
      <c r="E34" s="15">
        <f t="shared" si="6"/>
        <v>0</v>
      </c>
      <c r="F34" s="27">
        <f t="shared" si="4"/>
        <v>1</v>
      </c>
      <c r="G34" s="15">
        <v>8</v>
      </c>
      <c r="H34" s="15">
        <v>0</v>
      </c>
      <c r="I34" s="15">
        <f t="shared" si="5"/>
        <v>8</v>
      </c>
      <c r="J34" s="44" t="s">
        <v>1058</v>
      </c>
      <c r="K34" s="14" t="s">
        <v>538</v>
      </c>
      <c r="L34" s="3" t="s">
        <v>762</v>
      </c>
      <c r="M34" s="3" t="s">
        <v>855</v>
      </c>
      <c r="N34" s="3" t="s">
        <v>763</v>
      </c>
      <c r="O34" t="s">
        <v>859</v>
      </c>
    </row>
    <row r="35" spans="1:15" x14ac:dyDescent="0.25">
      <c r="A35" s="16" t="s">
        <v>19</v>
      </c>
      <c r="B35" s="15">
        <f>COUNTIF(Barcodes!B:B, A35) + COUNTIF('LCLS Barcodes'!B:B, A35)</f>
        <v>26</v>
      </c>
      <c r="C35" s="15">
        <v>25</v>
      </c>
      <c r="D35" s="15">
        <v>1</v>
      </c>
      <c r="E35" s="15">
        <f>B35-C35</f>
        <v>1</v>
      </c>
      <c r="F35" s="15">
        <f>D35-E35</f>
        <v>0</v>
      </c>
      <c r="G35" s="15">
        <v>12</v>
      </c>
      <c r="H35" s="15">
        <v>0</v>
      </c>
      <c r="I35" s="15">
        <f t="shared" si="5"/>
        <v>12</v>
      </c>
      <c r="J35" s="51" t="s">
        <v>1058</v>
      </c>
      <c r="K35" s="14" t="s">
        <v>538</v>
      </c>
      <c r="L35" s="3" t="s">
        <v>611</v>
      </c>
      <c r="M35" s="3" t="s">
        <v>791</v>
      </c>
      <c r="N35" s="3" t="s">
        <v>763</v>
      </c>
      <c r="O35" t="s">
        <v>859</v>
      </c>
    </row>
    <row r="36" spans="1:15" x14ac:dyDescent="0.25">
      <c r="A36" s="16" t="s">
        <v>13</v>
      </c>
      <c r="B36" s="15">
        <f>COUNTIF(Barcodes!B:B, A36) + COUNTIF('LCLS Barcodes'!B:B, A36)</f>
        <v>44</v>
      </c>
      <c r="C36" s="15">
        <v>43</v>
      </c>
      <c r="D36" s="15">
        <v>1</v>
      </c>
      <c r="E36" s="15">
        <f t="shared" ref="E36:E37" si="7">B36-C36</f>
        <v>1</v>
      </c>
      <c r="F36" s="15">
        <f t="shared" si="4"/>
        <v>0</v>
      </c>
      <c r="G36" s="15">
        <v>4</v>
      </c>
      <c r="H36" s="15">
        <v>4</v>
      </c>
      <c r="I36" s="15">
        <f t="shared" si="5"/>
        <v>0</v>
      </c>
      <c r="J36" s="51" t="s">
        <v>1059</v>
      </c>
      <c r="K36" s="14" t="s">
        <v>748</v>
      </c>
      <c r="L36" s="3" t="s">
        <v>747</v>
      </c>
      <c r="M36" s="3" t="s">
        <v>750</v>
      </c>
      <c r="N36" s="3" t="s">
        <v>763</v>
      </c>
      <c r="O36" t="s">
        <v>749</v>
      </c>
    </row>
    <row r="37" spans="1:15" x14ac:dyDescent="0.25">
      <c r="A37" s="16" t="s">
        <v>18</v>
      </c>
      <c r="B37" s="15">
        <f>COUNTIF(Barcodes!B:B, A37) + COUNTIF('LCLS Barcodes'!B:B, A37)</f>
        <v>5</v>
      </c>
      <c r="C37" s="15">
        <v>5</v>
      </c>
      <c r="D37" s="15">
        <v>1</v>
      </c>
      <c r="E37" s="15">
        <f t="shared" si="7"/>
        <v>0</v>
      </c>
      <c r="F37" s="15">
        <f t="shared" si="4"/>
        <v>1</v>
      </c>
      <c r="G37" s="15">
        <v>4</v>
      </c>
      <c r="H37" s="15">
        <v>0</v>
      </c>
      <c r="I37" s="15">
        <f t="shared" si="5"/>
        <v>4</v>
      </c>
      <c r="J37" s="44" t="s">
        <v>1056</v>
      </c>
      <c r="K37" s="14" t="s">
        <v>752</v>
      </c>
      <c r="L37" s="3" t="s">
        <v>751</v>
      </c>
      <c r="M37" s="3"/>
      <c r="N37" s="3" t="s">
        <v>753</v>
      </c>
      <c r="O37" s="12" t="s">
        <v>619</v>
      </c>
    </row>
    <row r="38" spans="1:15" x14ac:dyDescent="0.25">
      <c r="A38" s="16"/>
      <c r="B38" s="15"/>
      <c r="C38" s="15"/>
      <c r="D38" s="15"/>
      <c r="E38" s="15"/>
      <c r="F38" s="15"/>
      <c r="G38" s="15"/>
      <c r="H38" s="15"/>
      <c r="I38" s="15"/>
      <c r="J38" s="30"/>
      <c r="K38" s="14"/>
      <c r="L38" s="3"/>
      <c r="M38" s="3"/>
      <c r="N38" s="3"/>
    </row>
    <row r="39" spans="1:15" x14ac:dyDescent="0.25">
      <c r="A39" s="17" t="s">
        <v>602</v>
      </c>
      <c r="B39" s="14" t="s">
        <v>597</v>
      </c>
      <c r="C39" s="14"/>
      <c r="D39" s="14"/>
      <c r="E39" s="14"/>
      <c r="F39" s="14"/>
      <c r="G39" s="14"/>
      <c r="H39" s="14"/>
      <c r="I39" s="14"/>
      <c r="J39" s="30"/>
      <c r="K39" s="15"/>
      <c r="L39" s="3"/>
      <c r="M39" s="3"/>
      <c r="N39" s="3"/>
    </row>
    <row r="40" spans="1:15" x14ac:dyDescent="0.25">
      <c r="A40" s="16" t="s">
        <v>49</v>
      </c>
      <c r="B40" s="15">
        <f>COUNTIF(Barcodes!B:B, A40) + COUNTIF('LCLS Barcodes'!B:B, A40)</f>
        <v>14</v>
      </c>
      <c r="C40" s="15">
        <v>11</v>
      </c>
      <c r="D40" s="15">
        <v>3</v>
      </c>
      <c r="E40" s="15">
        <f t="shared" ref="E40:E53" si="8">B40-C40</f>
        <v>3</v>
      </c>
      <c r="F40" s="15">
        <f t="shared" ref="F40:F53" si="9">D40-E40</f>
        <v>0</v>
      </c>
      <c r="G40" s="15">
        <v>2</v>
      </c>
      <c r="H40" s="15">
        <v>0</v>
      </c>
      <c r="I40" s="15">
        <f t="shared" ref="I40:I53" si="10">G40-H40</f>
        <v>2</v>
      </c>
      <c r="J40" s="51">
        <v>3</v>
      </c>
      <c r="K40" s="15"/>
      <c r="L40" s="3" t="s">
        <v>765</v>
      </c>
      <c r="M40" s="3" t="s">
        <v>766</v>
      </c>
      <c r="N40" s="3"/>
    </row>
    <row r="41" spans="1:15" x14ac:dyDescent="0.25">
      <c r="A41" s="16" t="s">
        <v>624</v>
      </c>
      <c r="B41" s="15">
        <f>COUNTIF(Barcodes!B:B, A41) + COUNTIF('LCLS Barcodes'!B:B, A41)</f>
        <v>1</v>
      </c>
      <c r="C41" s="15">
        <v>1</v>
      </c>
      <c r="D41" s="15">
        <v>1</v>
      </c>
      <c r="E41" s="15">
        <f t="shared" si="8"/>
        <v>0</v>
      </c>
      <c r="F41" s="15">
        <f t="shared" si="9"/>
        <v>1</v>
      </c>
      <c r="G41" s="15">
        <v>2</v>
      </c>
      <c r="H41" s="15">
        <v>0</v>
      </c>
      <c r="I41" s="15">
        <f t="shared" si="10"/>
        <v>2</v>
      </c>
      <c r="J41" s="49">
        <v>3</v>
      </c>
      <c r="K41" s="15"/>
      <c r="L41" s="3"/>
      <c r="M41" s="3"/>
      <c r="N41" s="3"/>
    </row>
    <row r="42" spans="1:15" x14ac:dyDescent="0.25">
      <c r="A42" s="16" t="s">
        <v>625</v>
      </c>
      <c r="B42" s="15">
        <f>COUNTIF(Barcodes!B:B, A42) + COUNTIF('LCLS Barcodes'!B:B, A42)</f>
        <v>5</v>
      </c>
      <c r="C42" s="15">
        <v>2</v>
      </c>
      <c r="D42" s="15">
        <v>1</v>
      </c>
      <c r="E42">
        <f t="shared" si="8"/>
        <v>3</v>
      </c>
      <c r="F42" s="15">
        <f t="shared" si="9"/>
        <v>-2</v>
      </c>
      <c r="G42" s="15">
        <v>0</v>
      </c>
      <c r="H42" s="15">
        <v>0</v>
      </c>
      <c r="I42" s="15">
        <f t="shared" si="10"/>
        <v>0</v>
      </c>
      <c r="J42" s="51">
        <v>3</v>
      </c>
      <c r="K42" s="15"/>
      <c r="L42" s="3"/>
      <c r="M42" s="3"/>
      <c r="N42" s="3"/>
    </row>
    <row r="43" spans="1:15" x14ac:dyDescent="0.25">
      <c r="A43" s="16" t="s">
        <v>626</v>
      </c>
      <c r="B43" s="15">
        <f>COUNTIF(Barcodes!B:B, A43) + COUNTIF('LCLS Barcodes'!B:B, A43)</f>
        <v>2</v>
      </c>
      <c r="C43" s="15">
        <v>1</v>
      </c>
      <c r="D43" s="15">
        <v>1</v>
      </c>
      <c r="E43" s="15">
        <f t="shared" si="8"/>
        <v>1</v>
      </c>
      <c r="F43" s="15">
        <f t="shared" si="9"/>
        <v>0</v>
      </c>
      <c r="G43" s="15">
        <v>2</v>
      </c>
      <c r="H43" s="15">
        <v>0</v>
      </c>
      <c r="I43" s="15">
        <f t="shared" si="10"/>
        <v>2</v>
      </c>
      <c r="J43" s="51">
        <v>3</v>
      </c>
      <c r="K43" s="15"/>
      <c r="L43" s="3"/>
      <c r="M43" s="3"/>
      <c r="N43" s="3"/>
    </row>
    <row r="44" spans="1:15" x14ac:dyDescent="0.25">
      <c r="A44" s="16" t="s">
        <v>50</v>
      </c>
      <c r="B44" s="15">
        <f>COUNTIF(Barcodes!B:B, A44) + COUNTIF('LCLS Barcodes'!B:B, A44)</f>
        <v>41</v>
      </c>
      <c r="C44" s="15">
        <v>39</v>
      </c>
      <c r="D44" s="15">
        <v>2</v>
      </c>
      <c r="E44">
        <f t="shared" si="8"/>
        <v>2</v>
      </c>
      <c r="F44" s="15">
        <f t="shared" si="9"/>
        <v>0</v>
      </c>
      <c r="G44" s="15">
        <v>4</v>
      </c>
      <c r="H44" s="28">
        <v>4</v>
      </c>
      <c r="I44" s="15">
        <f t="shared" si="10"/>
        <v>0</v>
      </c>
      <c r="J44" s="51">
        <v>3</v>
      </c>
      <c r="K44" s="15"/>
      <c r="L44" s="3" t="s">
        <v>570</v>
      </c>
      <c r="M44" s="3" t="s">
        <v>767</v>
      </c>
      <c r="N44" s="3"/>
    </row>
    <row r="45" spans="1:15" x14ac:dyDescent="0.25">
      <c r="A45" s="16" t="s">
        <v>465</v>
      </c>
      <c r="B45" s="15">
        <f>COUNTIF(Barcodes!B:B, A45) + COUNTIF('LCLS Barcodes'!B:B, A45)</f>
        <v>35</v>
      </c>
      <c r="C45" s="15">
        <v>32</v>
      </c>
      <c r="D45" s="15">
        <v>3</v>
      </c>
      <c r="E45">
        <f t="shared" si="8"/>
        <v>3</v>
      </c>
      <c r="F45" s="15">
        <f t="shared" si="9"/>
        <v>0</v>
      </c>
      <c r="G45" s="15">
        <v>0</v>
      </c>
      <c r="H45" s="15">
        <v>0</v>
      </c>
      <c r="I45" s="15">
        <v>0</v>
      </c>
      <c r="J45" s="51">
        <v>3</v>
      </c>
      <c r="K45" s="15"/>
      <c r="L45" s="3" t="s">
        <v>769</v>
      </c>
      <c r="M45" s="3" t="s">
        <v>768</v>
      </c>
      <c r="N45" s="12" t="s">
        <v>1049</v>
      </c>
    </row>
    <row r="46" spans="1:15" x14ac:dyDescent="0.25">
      <c r="A46" s="16" t="s">
        <v>627</v>
      </c>
      <c r="B46" s="15">
        <f>COUNTIF(Barcodes!B:B, A46) + COUNTIF('LCLS Barcodes'!B:B, A46)</f>
        <v>13</v>
      </c>
      <c r="C46" s="15">
        <v>13</v>
      </c>
      <c r="D46" s="15">
        <v>3</v>
      </c>
      <c r="E46">
        <v>3</v>
      </c>
      <c r="F46" s="15">
        <f t="shared" si="9"/>
        <v>0</v>
      </c>
      <c r="G46" s="15">
        <v>0</v>
      </c>
      <c r="H46" s="15">
        <v>0</v>
      </c>
      <c r="I46" s="15">
        <f t="shared" si="10"/>
        <v>0</v>
      </c>
      <c r="J46" s="51">
        <v>3</v>
      </c>
      <c r="K46" s="15"/>
      <c r="L46" s="3"/>
      <c r="M46" s="3"/>
      <c r="N46" s="3"/>
    </row>
    <row r="47" spans="1:15" x14ac:dyDescent="0.25">
      <c r="A47" s="16" t="s">
        <v>51</v>
      </c>
      <c r="B47" s="15">
        <f>COUNTIF(Barcodes!B:B, A47) + COUNTIF('LCLS Barcodes'!B:B, A47)</f>
        <v>5</v>
      </c>
      <c r="C47" s="15">
        <v>5</v>
      </c>
      <c r="D47" s="15">
        <v>1</v>
      </c>
      <c r="E47" s="15">
        <f t="shared" si="8"/>
        <v>0</v>
      </c>
      <c r="F47" s="15">
        <f t="shared" si="9"/>
        <v>1</v>
      </c>
      <c r="G47" s="15">
        <v>2</v>
      </c>
      <c r="H47" s="15">
        <v>0</v>
      </c>
      <c r="I47" s="15">
        <f t="shared" si="10"/>
        <v>2</v>
      </c>
      <c r="J47" s="49">
        <v>3</v>
      </c>
      <c r="K47" s="15"/>
      <c r="L47" s="3"/>
      <c r="M47" s="3"/>
      <c r="N47" s="3"/>
    </row>
    <row r="48" spans="1:15" x14ac:dyDescent="0.25">
      <c r="A48" s="16" t="s">
        <v>565</v>
      </c>
      <c r="B48" s="15">
        <f>COUNTIF(Barcodes!B:B, A48) + COUNTIF('LCLS Barcodes'!B:B, A48)</f>
        <v>4</v>
      </c>
      <c r="C48" s="15">
        <v>4</v>
      </c>
      <c r="D48" s="15">
        <v>1</v>
      </c>
      <c r="E48" s="15">
        <f t="shared" si="8"/>
        <v>0</v>
      </c>
      <c r="F48" s="15">
        <f t="shared" si="9"/>
        <v>1</v>
      </c>
      <c r="G48" s="15">
        <v>2</v>
      </c>
      <c r="H48" s="15">
        <v>0</v>
      </c>
      <c r="I48" s="15">
        <f t="shared" si="10"/>
        <v>2</v>
      </c>
      <c r="J48" s="49">
        <v>3</v>
      </c>
      <c r="K48" s="15"/>
      <c r="L48" s="3" t="s">
        <v>564</v>
      </c>
      <c r="M48" s="3" t="s">
        <v>768</v>
      </c>
      <c r="N48" s="3"/>
    </row>
    <row r="49" spans="1:16" x14ac:dyDescent="0.25">
      <c r="A49" s="16" t="s">
        <v>527</v>
      </c>
      <c r="B49" s="15">
        <f>COUNTIF(Barcodes!B:B, A49) + COUNTIF('LCLS Barcodes'!B:B, A49)</f>
        <v>1</v>
      </c>
      <c r="C49" s="15">
        <v>0</v>
      </c>
      <c r="D49" s="15">
        <v>1</v>
      </c>
      <c r="E49" s="15">
        <f t="shared" si="8"/>
        <v>1</v>
      </c>
      <c r="F49" s="15">
        <f t="shared" si="9"/>
        <v>0</v>
      </c>
      <c r="G49" s="15">
        <v>0</v>
      </c>
      <c r="H49" s="15">
        <v>0</v>
      </c>
      <c r="I49" s="15">
        <f t="shared" si="10"/>
        <v>0</v>
      </c>
      <c r="J49" s="51">
        <v>0</v>
      </c>
      <c r="K49" s="15"/>
      <c r="L49" s="3" t="s">
        <v>785</v>
      </c>
      <c r="M49" s="3" t="s">
        <v>784</v>
      </c>
      <c r="N49" s="3" t="s">
        <v>1088</v>
      </c>
      <c r="O49" t="s">
        <v>781</v>
      </c>
      <c r="P49" s="3" t="s">
        <v>776</v>
      </c>
    </row>
    <row r="50" spans="1:16" x14ac:dyDescent="0.25">
      <c r="A50" s="16" t="s">
        <v>528</v>
      </c>
      <c r="B50" s="15">
        <f>COUNTIF(Barcodes!B:B, A50) + COUNTIF('LCLS Barcodes'!B:B, A50)</f>
        <v>1</v>
      </c>
      <c r="C50" s="15">
        <v>0</v>
      </c>
      <c r="D50" s="15">
        <v>1</v>
      </c>
      <c r="E50" s="15">
        <f t="shared" si="8"/>
        <v>1</v>
      </c>
      <c r="F50" s="15">
        <f t="shared" si="9"/>
        <v>0</v>
      </c>
      <c r="G50" s="15">
        <v>0</v>
      </c>
      <c r="H50" s="15">
        <v>0</v>
      </c>
      <c r="I50" s="15">
        <f t="shared" si="10"/>
        <v>0</v>
      </c>
      <c r="J50" s="51">
        <v>0</v>
      </c>
      <c r="K50" s="15"/>
      <c r="L50" s="3" t="s">
        <v>782</v>
      </c>
      <c r="M50" s="3" t="s">
        <v>783</v>
      </c>
      <c r="N50" s="3" t="s">
        <v>1088</v>
      </c>
      <c r="O50" t="s">
        <v>780</v>
      </c>
      <c r="P50" s="3" t="s">
        <v>777</v>
      </c>
    </row>
    <row r="51" spans="1:16" x14ac:dyDescent="0.25">
      <c r="A51" s="16" t="s">
        <v>529</v>
      </c>
      <c r="B51" s="15">
        <f>COUNTIF(Barcodes!B:B, A51) + COUNTIF('LCLS Barcodes'!B:B, A51)</f>
        <v>1</v>
      </c>
      <c r="C51" s="15">
        <v>0</v>
      </c>
      <c r="D51" s="15">
        <v>1</v>
      </c>
      <c r="E51" s="15">
        <f t="shared" si="8"/>
        <v>1</v>
      </c>
      <c r="F51" s="15">
        <f t="shared" si="9"/>
        <v>0</v>
      </c>
      <c r="G51" s="15">
        <v>0</v>
      </c>
      <c r="H51" s="15">
        <v>0</v>
      </c>
      <c r="I51" s="15">
        <f t="shared" si="10"/>
        <v>0</v>
      </c>
      <c r="J51" s="51">
        <v>0</v>
      </c>
      <c r="K51" s="15"/>
      <c r="L51" s="3" t="s">
        <v>772</v>
      </c>
      <c r="M51" s="3" t="s">
        <v>773</v>
      </c>
      <c r="N51" s="3" t="s">
        <v>1088</v>
      </c>
      <c r="O51" s="3" t="s">
        <v>778</v>
      </c>
      <c r="P51" s="3" t="s">
        <v>774</v>
      </c>
    </row>
    <row r="52" spans="1:16" x14ac:dyDescent="0.25">
      <c r="A52" s="16" t="s">
        <v>530</v>
      </c>
      <c r="B52" s="15">
        <f>COUNTIF(Barcodes!B:B, A52) + COUNTIF('LCLS Barcodes'!B:B, A52)</f>
        <v>1</v>
      </c>
      <c r="C52" s="15">
        <v>0</v>
      </c>
      <c r="D52" s="15">
        <v>1</v>
      </c>
      <c r="E52" s="15">
        <f t="shared" si="8"/>
        <v>1</v>
      </c>
      <c r="F52" s="15">
        <f t="shared" si="9"/>
        <v>0</v>
      </c>
      <c r="G52" s="15">
        <v>0</v>
      </c>
      <c r="H52" s="15">
        <v>0</v>
      </c>
      <c r="I52" s="15">
        <f t="shared" si="10"/>
        <v>0</v>
      </c>
      <c r="J52" s="51">
        <v>0</v>
      </c>
      <c r="K52" s="15"/>
      <c r="L52" s="3" t="s">
        <v>770</v>
      </c>
      <c r="M52" s="3" t="s">
        <v>771</v>
      </c>
      <c r="N52" s="3" t="s">
        <v>1088</v>
      </c>
      <c r="O52" s="3" t="s">
        <v>779</v>
      </c>
      <c r="P52" s="3" t="s">
        <v>775</v>
      </c>
    </row>
    <row r="53" spans="1:16" x14ac:dyDescent="0.25">
      <c r="A53" s="14" t="s">
        <v>1080</v>
      </c>
      <c r="B53" s="15">
        <f>COUNTIF(Barcodes!B:B, A53) + COUNTIF('LCLS Barcodes'!B:B, A53)</f>
        <v>4</v>
      </c>
      <c r="C53" s="15">
        <v>4</v>
      </c>
      <c r="D53" s="15">
        <v>1</v>
      </c>
      <c r="E53" s="15">
        <f t="shared" si="8"/>
        <v>0</v>
      </c>
      <c r="F53" s="15">
        <f t="shared" si="9"/>
        <v>1</v>
      </c>
      <c r="G53" s="15">
        <v>2</v>
      </c>
      <c r="H53" s="15">
        <v>0</v>
      </c>
      <c r="I53" s="15">
        <f t="shared" si="10"/>
        <v>2</v>
      </c>
      <c r="J53" s="49">
        <v>3</v>
      </c>
      <c r="K53" s="15"/>
      <c r="L53" s="3"/>
      <c r="M53" s="3"/>
      <c r="N53" s="3" t="s">
        <v>1081</v>
      </c>
    </row>
    <row r="54" spans="1:16" x14ac:dyDescent="0.25">
      <c r="A54" s="16"/>
      <c r="B54" s="15"/>
      <c r="C54" s="15"/>
      <c r="D54" s="15"/>
      <c r="E54" s="15"/>
      <c r="F54" s="15"/>
      <c r="G54" s="15"/>
      <c r="H54" s="15"/>
      <c r="I54" s="15"/>
      <c r="J54" s="30"/>
      <c r="K54" s="15"/>
      <c r="L54" s="3"/>
      <c r="M54" s="3"/>
      <c r="N54" s="3"/>
    </row>
    <row r="55" spans="1:16" x14ac:dyDescent="0.25">
      <c r="A55" s="13" t="s">
        <v>600</v>
      </c>
      <c r="B55" s="14" t="s">
        <v>597</v>
      </c>
      <c r="C55" s="14"/>
      <c r="D55" s="14"/>
      <c r="E55" s="14"/>
      <c r="F55" s="14"/>
      <c r="G55" s="14"/>
      <c r="H55" s="14"/>
      <c r="I55" s="14"/>
      <c r="J55" s="30"/>
      <c r="K55" s="15"/>
      <c r="L55" s="3"/>
      <c r="M55" s="3"/>
      <c r="N55" s="3"/>
    </row>
    <row r="56" spans="1:16" x14ac:dyDescent="0.25">
      <c r="A56" s="18" t="s">
        <v>26</v>
      </c>
      <c r="B56" s="15">
        <f>COUNTIF(Barcodes!B:B, A56) + COUNTIF('LCLS Barcodes'!B:B, A56)</f>
        <v>12</v>
      </c>
      <c r="C56" s="15"/>
      <c r="D56" s="15"/>
      <c r="E56" s="15"/>
      <c r="F56" s="15"/>
      <c r="G56" s="15"/>
      <c r="H56" s="15"/>
      <c r="I56" s="15">
        <f t="shared" ref="I56:I59" si="11">G56-H56</f>
        <v>0</v>
      </c>
      <c r="J56" s="44" t="s">
        <v>1060</v>
      </c>
      <c r="K56" s="15"/>
      <c r="L56" s="3"/>
      <c r="M56" s="3"/>
      <c r="N56" s="3"/>
    </row>
    <row r="57" spans="1:16" x14ac:dyDescent="0.25">
      <c r="A57" s="14" t="s">
        <v>24</v>
      </c>
      <c r="B57" s="15">
        <f>COUNTIF(Barcodes!B:B, A57) + COUNTIF('LCLS Barcodes'!B:B, A57)</f>
        <v>2</v>
      </c>
      <c r="C57" s="15"/>
      <c r="D57" s="15"/>
      <c r="E57" s="15"/>
      <c r="F57" s="15"/>
      <c r="G57" s="15"/>
      <c r="H57" s="15"/>
      <c r="I57" s="15">
        <f t="shared" si="11"/>
        <v>0</v>
      </c>
      <c r="J57" s="48">
        <v>1</v>
      </c>
      <c r="K57" s="15"/>
      <c r="L57" s="3"/>
      <c r="M57" s="3"/>
      <c r="N57" s="3"/>
    </row>
    <row r="58" spans="1:16" x14ac:dyDescent="0.25">
      <c r="A58" s="16" t="s">
        <v>20</v>
      </c>
      <c r="B58" s="15">
        <f>COUNTIF(Barcodes!B:B, A58) + COUNTIF('LCLS Barcodes'!B:B, A58)</f>
        <v>1</v>
      </c>
      <c r="C58" s="15"/>
      <c r="D58" s="15"/>
      <c r="E58" s="15"/>
      <c r="F58" s="15"/>
      <c r="G58" s="15"/>
      <c r="H58" s="15"/>
      <c r="I58" s="15">
        <f t="shared" si="11"/>
        <v>0</v>
      </c>
      <c r="J58" s="48">
        <v>1</v>
      </c>
      <c r="K58" s="15"/>
      <c r="L58" s="3"/>
      <c r="M58" s="3"/>
      <c r="N58" s="3"/>
    </row>
    <row r="59" spans="1:16" x14ac:dyDescent="0.25">
      <c r="A59" s="16" t="s">
        <v>63</v>
      </c>
      <c r="B59" s="15">
        <f>COUNTIF(Barcodes!B:B, A59) + COUNTIF('LCLS Barcodes'!B:B, A59)</f>
        <v>3</v>
      </c>
      <c r="C59" s="15"/>
      <c r="D59" s="15"/>
      <c r="E59" s="15"/>
      <c r="F59" s="15"/>
      <c r="G59" s="15"/>
      <c r="H59" s="15"/>
      <c r="I59" s="15">
        <f t="shared" si="11"/>
        <v>0</v>
      </c>
      <c r="J59" s="44" t="s">
        <v>1061</v>
      </c>
      <c r="K59" s="15"/>
      <c r="L59" s="3"/>
      <c r="M59" s="3"/>
      <c r="N59" s="3"/>
    </row>
    <row r="60" spans="1:16" x14ac:dyDescent="0.25">
      <c r="A60" s="16"/>
      <c r="B60" s="15"/>
      <c r="C60" s="15"/>
      <c r="D60" s="15"/>
      <c r="E60" s="15"/>
      <c r="F60" s="15"/>
      <c r="G60" s="15"/>
      <c r="H60" s="15"/>
      <c r="I60" s="15"/>
      <c r="J60" s="30"/>
      <c r="K60" s="15"/>
      <c r="L60" s="3"/>
      <c r="M60" s="3"/>
      <c r="N60" s="3"/>
    </row>
    <row r="61" spans="1:16" x14ac:dyDescent="0.25">
      <c r="A61" s="13" t="s">
        <v>599</v>
      </c>
      <c r="B61" s="14" t="s">
        <v>597</v>
      </c>
      <c r="C61" s="14"/>
      <c r="D61" s="14"/>
      <c r="E61" s="14"/>
      <c r="F61" s="14"/>
      <c r="G61" s="14"/>
      <c r="H61" s="14"/>
      <c r="I61" s="14"/>
      <c r="J61" s="30"/>
      <c r="K61" s="15"/>
      <c r="L61" s="3"/>
      <c r="M61" s="3"/>
      <c r="N61" s="3"/>
    </row>
    <row r="62" spans="1:16" x14ac:dyDescent="0.25">
      <c r="A62" s="20" t="s">
        <v>132</v>
      </c>
      <c r="B62" s="15">
        <f>COUNTIF(Barcodes!B:B, A62) + COUNTIF('LCLS Barcodes'!B:B, A62)</f>
        <v>3</v>
      </c>
      <c r="C62" s="15"/>
      <c r="D62" s="15"/>
      <c r="E62" s="15"/>
      <c r="F62" s="15"/>
      <c r="G62" s="15"/>
      <c r="H62" s="15"/>
      <c r="I62" s="15">
        <f t="shared" ref="I62" si="12">G62-H62</f>
        <v>0</v>
      </c>
      <c r="J62" s="44">
        <v>9</v>
      </c>
      <c r="K62" s="15"/>
      <c r="L62" s="3"/>
      <c r="M62" s="3"/>
      <c r="N62" s="3"/>
    </row>
    <row r="63" spans="1:16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30"/>
      <c r="K63" s="15"/>
      <c r="L63" s="3"/>
      <c r="M63" s="3"/>
      <c r="N63" s="3"/>
    </row>
    <row r="64" spans="1:16" x14ac:dyDescent="0.25">
      <c r="A64" s="13" t="s">
        <v>601</v>
      </c>
      <c r="B64" s="14" t="s">
        <v>597</v>
      </c>
      <c r="C64" s="14"/>
      <c r="D64" s="14"/>
      <c r="E64" s="14"/>
      <c r="F64" s="14"/>
      <c r="G64" s="14"/>
      <c r="H64" s="14"/>
      <c r="I64" s="14"/>
      <c r="J64" s="30"/>
      <c r="K64" s="15"/>
      <c r="L64" s="3"/>
      <c r="M64" s="3"/>
      <c r="N64" s="3"/>
    </row>
    <row r="65" spans="1:14" x14ac:dyDescent="0.25">
      <c r="A65" s="16" t="s">
        <v>30</v>
      </c>
      <c r="B65" s="15">
        <f>COUNTIF(Barcodes!B:B, A65) + COUNTIF('LCLS Barcodes'!B:B, A65)</f>
        <v>4</v>
      </c>
      <c r="C65" s="15">
        <v>4</v>
      </c>
      <c r="D65" s="15">
        <v>1</v>
      </c>
      <c r="E65" s="15">
        <f t="shared" ref="E65:E66" si="13">B65-C65</f>
        <v>0</v>
      </c>
      <c r="F65" s="15">
        <f t="shared" ref="F65:F66" si="14">D65-E65</f>
        <v>1</v>
      </c>
      <c r="G65" s="15">
        <v>1</v>
      </c>
      <c r="H65" s="15">
        <v>0</v>
      </c>
      <c r="I65" s="15">
        <f t="shared" ref="I65:I66" si="15">G65-H65</f>
        <v>1</v>
      </c>
      <c r="J65" s="44" t="s">
        <v>1062</v>
      </c>
      <c r="K65" s="15"/>
      <c r="L65" s="3" t="s">
        <v>788</v>
      </c>
      <c r="M65" s="3" t="s">
        <v>789</v>
      </c>
      <c r="N65" s="3"/>
    </row>
    <row r="66" spans="1:14" x14ac:dyDescent="0.25">
      <c r="A66" s="16" t="s">
        <v>22</v>
      </c>
      <c r="B66" s="15">
        <f>COUNTIF(Barcodes!B:B, A66) + COUNTIF('LCLS Barcodes'!B:B, A66)</f>
        <v>2</v>
      </c>
      <c r="C66" s="15">
        <v>1</v>
      </c>
      <c r="D66" s="15">
        <v>1</v>
      </c>
      <c r="E66" s="28">
        <f t="shared" si="13"/>
        <v>1</v>
      </c>
      <c r="F66" s="15">
        <f t="shared" si="14"/>
        <v>0</v>
      </c>
      <c r="G66" s="15">
        <v>0</v>
      </c>
      <c r="H66" s="15">
        <v>0</v>
      </c>
      <c r="I66" s="15">
        <f t="shared" si="15"/>
        <v>0</v>
      </c>
      <c r="J66" s="51">
        <v>1</v>
      </c>
      <c r="K66" s="15"/>
      <c r="L66" s="3" t="s">
        <v>541</v>
      </c>
      <c r="M66" s="3" t="s">
        <v>790</v>
      </c>
      <c r="N66" s="3"/>
    </row>
    <row r="67" spans="1:14" x14ac:dyDescent="0.25">
      <c r="K67" s="3"/>
      <c r="L67" s="3"/>
      <c r="M67" s="3"/>
    </row>
  </sheetData>
  <conditionalFormatting sqref="E3:E4">
    <cfRule type="expression" dxfId="31" priority="9">
      <formula>$E$3&gt;0</formula>
    </cfRule>
  </conditionalFormatting>
  <conditionalFormatting sqref="E3:E22">
    <cfRule type="cellIs" dxfId="30" priority="6" operator="greaterThan">
      <formula>0</formula>
    </cfRule>
  </conditionalFormatting>
  <conditionalFormatting sqref="E4:E22">
    <cfRule type="expression" priority="8">
      <formula>$E$4&gt;0</formula>
    </cfRule>
  </conditionalFormatting>
  <conditionalFormatting sqref="E25:E37">
    <cfRule type="cellIs" dxfId="29" priority="5" operator="greaterThan">
      <formula>0</formula>
    </cfRule>
  </conditionalFormatting>
  <conditionalFormatting sqref="E40:E53">
    <cfRule type="cellIs" dxfId="28" priority="4" operator="greaterThan">
      <formula>0</formula>
    </cfRule>
  </conditionalFormatting>
  <conditionalFormatting sqref="E65:E66">
    <cfRule type="cellIs" dxfId="27" priority="3" operator="greaterThan">
      <formula>0</formula>
    </cfRule>
  </conditionalFormatting>
  <conditionalFormatting sqref="F3:F22 F40:F53">
    <cfRule type="cellIs" dxfId="26" priority="23" operator="greaterThan">
      <formula>0</formula>
    </cfRule>
  </conditionalFormatting>
  <conditionalFormatting sqref="F25:F37">
    <cfRule type="cellIs" dxfId="25" priority="20" operator="greaterThan">
      <formula>0</formula>
    </cfRule>
  </conditionalFormatting>
  <conditionalFormatting sqref="F65:F66">
    <cfRule type="cellIs" dxfId="24" priority="12" operator="greaterThan">
      <formula>0</formula>
    </cfRule>
  </conditionalFormatting>
  <conditionalFormatting sqref="H3:H22">
    <cfRule type="cellIs" dxfId="23" priority="2" operator="greaterThan">
      <formula>0</formula>
    </cfRule>
  </conditionalFormatting>
  <conditionalFormatting sqref="H25:H66">
    <cfRule type="cellIs" dxfId="22" priority="1" operator="greaterThan">
      <formula>0</formula>
    </cfRule>
  </conditionalFormatting>
  <conditionalFormatting sqref="I3:I22">
    <cfRule type="cellIs" dxfId="21" priority="22" operator="greaterThan">
      <formula>0</formula>
    </cfRule>
  </conditionalFormatting>
  <conditionalFormatting sqref="I21">
    <cfRule type="expression" priority="14">
      <formula>F$21 &gt; 0</formula>
    </cfRule>
  </conditionalFormatting>
  <conditionalFormatting sqref="I25:I37">
    <cfRule type="cellIs" dxfId="20" priority="19" operator="greaterThan">
      <formula>0</formula>
    </cfRule>
  </conditionalFormatting>
  <conditionalFormatting sqref="I40:I53">
    <cfRule type="cellIs" dxfId="19" priority="18" operator="greaterThan">
      <formula>0</formula>
    </cfRule>
  </conditionalFormatting>
  <conditionalFormatting sqref="I56:I59">
    <cfRule type="cellIs" dxfId="18" priority="17" operator="greaterThan">
      <formula>0</formula>
    </cfRule>
  </conditionalFormatting>
  <conditionalFormatting sqref="I62">
    <cfRule type="cellIs" dxfId="17" priority="16" operator="greaterThan">
      <formula>0</formula>
    </cfRule>
  </conditionalFormatting>
  <conditionalFormatting sqref="I65:I66">
    <cfRule type="cellIs" dxfId="16" priority="15" operator="greaterThan">
      <formula>0</formula>
    </cfRule>
  </conditionalFormatting>
  <pageMargins left="0.25" right="0.25" top="0.25" bottom="0.25" header="0" footer="0"/>
  <pageSetup scale="96" fitToHeight="0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292EE-759B-4C6C-8515-8A1AC5335555}">
  <dimension ref="A1:C15"/>
  <sheetViews>
    <sheetView workbookViewId="0">
      <selection activeCell="B39" sqref="B39"/>
    </sheetView>
  </sheetViews>
  <sheetFormatPr defaultRowHeight="15" x14ac:dyDescent="0.25"/>
  <cols>
    <col min="1" max="1" width="11.28515625" bestFit="1" customWidth="1"/>
    <col min="2" max="2" width="59.85546875" bestFit="1" customWidth="1"/>
  </cols>
  <sheetData>
    <row r="1" spans="1:3" x14ac:dyDescent="0.25">
      <c r="A1" t="s">
        <v>1064</v>
      </c>
      <c r="C1" t="s">
        <v>1089</v>
      </c>
    </row>
    <row r="3" spans="1:3" x14ac:dyDescent="0.25">
      <c r="A3" s="39">
        <v>10</v>
      </c>
      <c r="B3" s="40" t="s">
        <v>1065</v>
      </c>
      <c r="C3" s="26" t="s">
        <v>1090</v>
      </c>
    </row>
    <row r="4" spans="1:3" x14ac:dyDescent="0.25">
      <c r="A4" s="39">
        <v>9</v>
      </c>
      <c r="B4" s="40" t="s">
        <v>1066</v>
      </c>
      <c r="C4" s="26" t="s">
        <v>1090</v>
      </c>
    </row>
    <row r="5" spans="1:3" x14ac:dyDescent="0.25">
      <c r="A5" s="39">
        <v>8</v>
      </c>
      <c r="B5" s="40" t="s">
        <v>1067</v>
      </c>
      <c r="C5" s="26" t="s">
        <v>1090</v>
      </c>
    </row>
    <row r="6" spans="1:3" x14ac:dyDescent="0.25">
      <c r="A6" s="39">
        <v>7</v>
      </c>
      <c r="B6" s="40" t="s">
        <v>1068</v>
      </c>
      <c r="C6" s="26" t="s">
        <v>1090</v>
      </c>
    </row>
    <row r="7" spans="1:3" x14ac:dyDescent="0.25">
      <c r="A7" s="39">
        <v>6</v>
      </c>
      <c r="B7" s="40" t="s">
        <v>1069</v>
      </c>
      <c r="C7" s="26" t="s">
        <v>1090</v>
      </c>
    </row>
    <row r="8" spans="1:3" x14ac:dyDescent="0.25">
      <c r="A8" s="41">
        <v>5</v>
      </c>
      <c r="B8" s="42" t="s">
        <v>1070</v>
      </c>
      <c r="C8" s="43" t="s">
        <v>1091</v>
      </c>
    </row>
    <row r="9" spans="1:3" x14ac:dyDescent="0.25">
      <c r="A9" s="41">
        <v>4</v>
      </c>
      <c r="B9" s="42" t="s">
        <v>1071</v>
      </c>
      <c r="C9" s="43" t="s">
        <v>1091</v>
      </c>
    </row>
    <row r="10" spans="1:3" x14ac:dyDescent="0.25">
      <c r="A10" s="41">
        <v>3</v>
      </c>
      <c r="B10" s="43" t="s">
        <v>1077</v>
      </c>
      <c r="C10" s="43" t="s">
        <v>1091</v>
      </c>
    </row>
    <row r="11" spans="1:3" x14ac:dyDescent="0.25">
      <c r="A11" s="41">
        <v>2</v>
      </c>
      <c r="B11" s="43" t="s">
        <v>1072</v>
      </c>
      <c r="C11" s="43" t="s">
        <v>1091</v>
      </c>
    </row>
    <row r="12" spans="1:3" x14ac:dyDescent="0.25">
      <c r="A12" s="45">
        <v>1</v>
      </c>
      <c r="B12" s="46" t="s">
        <v>1073</v>
      </c>
      <c r="C12" s="46" t="s">
        <v>1092</v>
      </c>
    </row>
    <row r="13" spans="1:3" x14ac:dyDescent="0.25">
      <c r="A13" s="45">
        <v>0</v>
      </c>
      <c r="B13" s="46" t="s">
        <v>1074</v>
      </c>
      <c r="C13" s="46" t="s">
        <v>1092</v>
      </c>
    </row>
    <row r="14" spans="1:3" x14ac:dyDescent="0.25">
      <c r="A14" s="47" t="s">
        <v>1075</v>
      </c>
      <c r="B14" s="46" t="s">
        <v>1076</v>
      </c>
      <c r="C14" s="46" t="s">
        <v>1092</v>
      </c>
    </row>
    <row r="15" spans="1:3" x14ac:dyDescent="0.25">
      <c r="B15" s="52" t="s">
        <v>1093</v>
      </c>
      <c r="C15" s="52" t="s">
        <v>1092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43E5A-C0F9-4D44-882F-2AC6220B87CE}">
  <sheetPr>
    <pageSetUpPr fitToPage="1"/>
  </sheetPr>
  <dimension ref="A1:P67"/>
  <sheetViews>
    <sheetView zoomScaleNormal="100" workbookViewId="0">
      <pane ySplit="570" activePane="bottomLeft"/>
      <selection activeCell="I1" sqref="I1:J1"/>
      <selection pane="bottomLeft" activeCell="L4" sqref="L4"/>
    </sheetView>
  </sheetViews>
  <sheetFormatPr defaultRowHeight="15" x14ac:dyDescent="0.25"/>
  <cols>
    <col min="1" max="1" width="15.7109375" bestFit="1" customWidth="1"/>
    <col min="2" max="2" width="6.140625" bestFit="1" customWidth="1"/>
    <col min="3" max="3" width="8.5703125" bestFit="1" customWidth="1"/>
    <col min="4" max="4" width="9.42578125" bestFit="1" customWidth="1"/>
    <col min="5" max="5" width="8.7109375" bestFit="1" customWidth="1"/>
    <col min="6" max="6" width="15.85546875" bestFit="1" customWidth="1"/>
    <col min="7" max="7" width="13.140625" bestFit="1" customWidth="1"/>
    <col min="8" max="8" width="10.140625" bestFit="1" customWidth="1"/>
    <col min="9" max="9" width="17.28515625" bestFit="1" customWidth="1"/>
    <col min="10" max="10" width="20.5703125" bestFit="1" customWidth="1"/>
    <col min="11" max="11" width="14.42578125" bestFit="1" customWidth="1"/>
    <col min="12" max="12" width="25.28515625" customWidth="1"/>
    <col min="13" max="13" width="29.7109375" bestFit="1" customWidth="1"/>
    <col min="14" max="14" width="26.28515625" customWidth="1"/>
    <col min="15" max="15" width="12.28515625" customWidth="1"/>
    <col min="16" max="16" width="10.28515625" customWidth="1"/>
  </cols>
  <sheetData>
    <row r="1" spans="1:15" ht="15.75" thickBot="1" x14ac:dyDescent="0.3">
      <c r="A1" s="34" t="s">
        <v>594</v>
      </c>
      <c r="B1" s="34" t="s">
        <v>598</v>
      </c>
      <c r="C1" s="34" t="s">
        <v>613</v>
      </c>
      <c r="D1" s="34" t="s">
        <v>716</v>
      </c>
      <c r="E1" s="34" t="s">
        <v>614</v>
      </c>
      <c r="F1" s="34" t="s">
        <v>618</v>
      </c>
      <c r="G1" s="34" t="s">
        <v>717</v>
      </c>
      <c r="H1" s="34" t="s">
        <v>665</v>
      </c>
      <c r="I1" s="34" t="s">
        <v>620</v>
      </c>
      <c r="J1" s="35" t="s">
        <v>1063</v>
      </c>
      <c r="K1" s="36" t="s">
        <v>308</v>
      </c>
      <c r="L1" s="37" t="s">
        <v>670</v>
      </c>
      <c r="M1" s="37" t="s">
        <v>671</v>
      </c>
      <c r="N1" s="37" t="s">
        <v>677</v>
      </c>
      <c r="O1" s="38" t="s">
        <v>615</v>
      </c>
    </row>
    <row r="2" spans="1:15" x14ac:dyDescent="0.25">
      <c r="A2" s="31" t="s">
        <v>595</v>
      </c>
      <c r="B2" s="31" t="s">
        <v>597</v>
      </c>
      <c r="C2" s="31"/>
      <c r="D2" s="31"/>
      <c r="E2" s="31"/>
      <c r="F2" s="31"/>
      <c r="G2" s="31"/>
      <c r="H2" s="31"/>
      <c r="I2" s="31"/>
      <c r="K2" s="33"/>
      <c r="L2" s="3"/>
      <c r="M2" s="3"/>
      <c r="N2" s="3"/>
    </row>
    <row r="3" spans="1:15" x14ac:dyDescent="0.25">
      <c r="A3" s="16" t="s">
        <v>40</v>
      </c>
      <c r="B3" s="15">
        <f>COUNTIF(Barcodes!B:B, A3) + COUNTIF('LCLS Barcodes'!B:B, A3)</f>
        <v>8</v>
      </c>
      <c r="C3" s="15">
        <v>8</v>
      </c>
      <c r="D3" s="15">
        <v>0</v>
      </c>
      <c r="E3" s="15">
        <f>B3-C3</f>
        <v>0</v>
      </c>
      <c r="F3" s="15">
        <f t="shared" ref="F3:F22" si="0">D3-E3</f>
        <v>0</v>
      </c>
      <c r="G3" s="15">
        <v>2</v>
      </c>
      <c r="H3" s="15">
        <v>0</v>
      </c>
      <c r="I3" s="15">
        <f t="shared" ref="I3:I22" si="1">G3-H3</f>
        <v>2</v>
      </c>
      <c r="J3" s="56">
        <v>9</v>
      </c>
      <c r="K3" s="14" t="s">
        <v>623</v>
      </c>
      <c r="L3" s="3" t="s">
        <v>648</v>
      </c>
      <c r="M3" s="3"/>
      <c r="N3" s="3" t="s">
        <v>720</v>
      </c>
    </row>
    <row r="4" spans="1:15" x14ac:dyDescent="0.25">
      <c r="A4" s="14" t="s">
        <v>1047</v>
      </c>
      <c r="B4" s="15">
        <f>COUNTIF(Barcodes!B:B, A4) + COUNTIF('LCLS Barcodes'!B:B, A4)</f>
        <v>4</v>
      </c>
      <c r="C4" s="15">
        <v>4</v>
      </c>
      <c r="D4" s="15">
        <v>0</v>
      </c>
      <c r="E4" s="15">
        <f>B4-C4</f>
        <v>0</v>
      </c>
      <c r="F4" s="15">
        <f t="shared" si="0"/>
        <v>0</v>
      </c>
      <c r="G4" s="15">
        <v>2</v>
      </c>
      <c r="H4" s="15">
        <v>0</v>
      </c>
      <c r="I4" s="15">
        <f t="shared" si="1"/>
        <v>2</v>
      </c>
      <c r="J4" s="44">
        <v>8</v>
      </c>
      <c r="K4" s="14" t="s">
        <v>623</v>
      </c>
      <c r="L4" s="3" t="s">
        <v>649</v>
      </c>
      <c r="M4" s="3" t="s">
        <v>731</v>
      </c>
      <c r="N4" s="3" t="s">
        <v>1146</v>
      </c>
    </row>
    <row r="5" spans="1:15" x14ac:dyDescent="0.25">
      <c r="A5" s="16" t="s">
        <v>39</v>
      </c>
      <c r="B5" s="15">
        <f>COUNTIF(Barcodes!B:B, A5) + COUNTIF('LCLS Barcodes'!B:B, A5)</f>
        <v>4</v>
      </c>
      <c r="C5" s="15">
        <v>4</v>
      </c>
      <c r="D5" s="15">
        <v>0</v>
      </c>
      <c r="E5" s="15">
        <f>B5-C5</f>
        <v>0</v>
      </c>
      <c r="F5" s="15">
        <f t="shared" si="0"/>
        <v>0</v>
      </c>
      <c r="G5" s="15">
        <v>2</v>
      </c>
      <c r="H5" s="15">
        <v>0</v>
      </c>
      <c r="I5" s="15">
        <f t="shared" si="1"/>
        <v>2</v>
      </c>
      <c r="J5" s="44">
        <v>8</v>
      </c>
      <c r="K5" s="14" t="s">
        <v>309</v>
      </c>
      <c r="L5" s="3" t="s">
        <v>642</v>
      </c>
      <c r="M5" s="3" t="s">
        <v>702</v>
      </c>
      <c r="N5" s="3" t="s">
        <v>703</v>
      </c>
    </row>
    <row r="6" spans="1:15" x14ac:dyDescent="0.25">
      <c r="A6" s="16" t="s">
        <v>36</v>
      </c>
      <c r="B6" s="15">
        <f>COUNTIF(Barcodes!B:B, A6) + COUNTIF('LCLS Barcodes'!B:B, A6)</f>
        <v>9</v>
      </c>
      <c r="C6" s="15">
        <v>8</v>
      </c>
      <c r="D6" s="15">
        <v>1</v>
      </c>
      <c r="E6" s="15">
        <v>0</v>
      </c>
      <c r="F6" s="15">
        <f t="shared" si="0"/>
        <v>1</v>
      </c>
      <c r="G6" s="15">
        <v>2</v>
      </c>
      <c r="H6" s="15">
        <v>1</v>
      </c>
      <c r="I6" s="15">
        <f t="shared" si="1"/>
        <v>1</v>
      </c>
      <c r="J6" s="44">
        <v>7</v>
      </c>
      <c r="K6" s="14" t="s">
        <v>379</v>
      </c>
      <c r="L6" s="3" t="s">
        <v>637</v>
      </c>
      <c r="M6" s="3" t="s">
        <v>686</v>
      </c>
      <c r="N6" s="3" t="s">
        <v>683</v>
      </c>
      <c r="O6" t="s">
        <v>621</v>
      </c>
    </row>
    <row r="7" spans="1:15" x14ac:dyDescent="0.25">
      <c r="A7" s="16" t="s">
        <v>37</v>
      </c>
      <c r="B7" s="15">
        <f>COUNTIF(Barcodes!B:B, A7) + COUNTIF('LCLS Barcodes'!B:B, A7)</f>
        <v>2</v>
      </c>
      <c r="C7" s="15">
        <v>2</v>
      </c>
      <c r="D7" s="15">
        <v>0</v>
      </c>
      <c r="E7" s="15">
        <f t="shared" ref="E7:E22" si="2">B7-C7</f>
        <v>0</v>
      </c>
      <c r="F7" s="15">
        <f t="shared" si="0"/>
        <v>0</v>
      </c>
      <c r="G7" s="15">
        <v>2</v>
      </c>
      <c r="H7" s="15">
        <v>0</v>
      </c>
      <c r="I7" s="15">
        <f t="shared" si="1"/>
        <v>2</v>
      </c>
      <c r="J7" s="44">
        <v>7</v>
      </c>
      <c r="K7" s="14" t="s">
        <v>622</v>
      </c>
      <c r="L7" s="3" t="s">
        <v>640</v>
      </c>
      <c r="M7" s="3" t="s">
        <v>693</v>
      </c>
      <c r="N7" s="3" t="s">
        <v>689</v>
      </c>
    </row>
    <row r="8" spans="1:15" x14ac:dyDescent="0.25">
      <c r="A8" s="16" t="s">
        <v>38</v>
      </c>
      <c r="B8" s="15">
        <f>COUNTIF(Barcodes!B:B, A8) + COUNTIF('LCLS Barcodes'!B:B, A8)</f>
        <v>2</v>
      </c>
      <c r="C8" s="15">
        <v>2</v>
      </c>
      <c r="D8" s="15">
        <v>0</v>
      </c>
      <c r="E8" s="15">
        <f t="shared" si="2"/>
        <v>0</v>
      </c>
      <c r="F8" s="15">
        <f t="shared" si="0"/>
        <v>0</v>
      </c>
      <c r="G8" s="15">
        <v>2</v>
      </c>
      <c r="H8" s="15">
        <v>0</v>
      </c>
      <c r="I8" s="15">
        <f t="shared" si="1"/>
        <v>2</v>
      </c>
      <c r="J8" s="44">
        <v>7</v>
      </c>
      <c r="K8" s="14" t="s">
        <v>622</v>
      </c>
      <c r="L8" s="3" t="s">
        <v>641</v>
      </c>
      <c r="M8" t="s">
        <v>672</v>
      </c>
      <c r="N8" s="3" t="s">
        <v>690</v>
      </c>
    </row>
    <row r="9" spans="1:15" x14ac:dyDescent="0.25">
      <c r="A9" s="16" t="s">
        <v>45</v>
      </c>
      <c r="B9" s="15">
        <f>COUNTIF(Barcodes!B:B, A9) + COUNTIF('LCLS Barcodes'!B:B, A9)</f>
        <v>6</v>
      </c>
      <c r="C9" s="15">
        <v>6</v>
      </c>
      <c r="D9" s="15">
        <v>0</v>
      </c>
      <c r="E9" s="15">
        <f t="shared" si="2"/>
        <v>0</v>
      </c>
      <c r="F9" s="15">
        <f t="shared" si="0"/>
        <v>0</v>
      </c>
      <c r="G9" s="15">
        <v>2</v>
      </c>
      <c r="H9" s="15">
        <v>0</v>
      </c>
      <c r="I9" s="15">
        <f t="shared" si="1"/>
        <v>2</v>
      </c>
      <c r="J9" s="44">
        <v>7</v>
      </c>
      <c r="K9" s="14" t="s">
        <v>379</v>
      </c>
      <c r="L9" s="3" t="s">
        <v>644</v>
      </c>
      <c r="M9" s="3" t="s">
        <v>1041</v>
      </c>
      <c r="N9" s="3" t="s">
        <v>706</v>
      </c>
    </row>
    <row r="10" spans="1:15" x14ac:dyDescent="0.25">
      <c r="A10" s="16" t="s">
        <v>35</v>
      </c>
      <c r="B10" s="15">
        <f>COUNTIF(Barcodes!B:B, A10) + COUNTIF('LCLS Barcodes'!B:B, A10)</f>
        <v>4</v>
      </c>
      <c r="C10" s="15">
        <v>4</v>
      </c>
      <c r="D10" s="15">
        <v>0</v>
      </c>
      <c r="E10" s="15">
        <f t="shared" si="2"/>
        <v>0</v>
      </c>
      <c r="F10" s="15">
        <f t="shared" si="0"/>
        <v>0</v>
      </c>
      <c r="G10" s="15">
        <v>2</v>
      </c>
      <c r="H10" s="15">
        <v>0</v>
      </c>
      <c r="I10" s="15">
        <f t="shared" si="1"/>
        <v>2</v>
      </c>
      <c r="J10" s="44">
        <v>7</v>
      </c>
      <c r="K10" s="14" t="s">
        <v>622</v>
      </c>
      <c r="L10" s="3" t="s">
        <v>647</v>
      </c>
      <c r="M10" s="3" t="s">
        <v>721</v>
      </c>
      <c r="N10" s="3" t="s">
        <v>722</v>
      </c>
      <c r="O10" s="12"/>
    </row>
    <row r="11" spans="1:15" x14ac:dyDescent="0.25">
      <c r="A11" s="16" t="s">
        <v>68</v>
      </c>
      <c r="B11" s="15">
        <f>COUNTIF(Barcodes!B:B, A11) + COUNTIF('LCLS Barcodes'!B:B, A11)</f>
        <v>4</v>
      </c>
      <c r="C11" s="15">
        <v>4</v>
      </c>
      <c r="D11" s="15">
        <v>0</v>
      </c>
      <c r="E11" s="15">
        <f t="shared" si="2"/>
        <v>0</v>
      </c>
      <c r="F11" s="15">
        <f t="shared" si="0"/>
        <v>0</v>
      </c>
      <c r="G11" s="15">
        <v>2</v>
      </c>
      <c r="H11" s="15">
        <v>0</v>
      </c>
      <c r="I11" s="15">
        <f t="shared" si="1"/>
        <v>2</v>
      </c>
      <c r="J11" s="49">
        <v>6</v>
      </c>
      <c r="K11" s="14"/>
      <c r="L11" s="3" t="s">
        <v>635</v>
      </c>
      <c r="M11" s="3" t="s">
        <v>696</v>
      </c>
      <c r="N11" s="3" t="s">
        <v>682</v>
      </c>
    </row>
    <row r="12" spans="1:15" ht="15.6" customHeight="1" x14ac:dyDescent="0.25">
      <c r="A12" s="16" t="s">
        <v>46</v>
      </c>
      <c r="B12" s="15">
        <f>COUNTIF(Barcodes!B:B, A12) + COUNTIF('LCLS Barcodes'!B:B, A12)</f>
        <v>28</v>
      </c>
      <c r="C12" s="15">
        <v>28</v>
      </c>
      <c r="D12" s="15">
        <v>0</v>
      </c>
      <c r="E12" s="15">
        <f t="shared" si="2"/>
        <v>0</v>
      </c>
      <c r="F12" s="15">
        <f t="shared" si="0"/>
        <v>0</v>
      </c>
      <c r="G12" s="15">
        <v>4</v>
      </c>
      <c r="H12" s="15">
        <v>0</v>
      </c>
      <c r="I12" s="15">
        <f t="shared" si="1"/>
        <v>4</v>
      </c>
      <c r="J12" s="55">
        <f>(7 + 6 + 3)/3</f>
        <v>5.333333333333333</v>
      </c>
      <c r="K12" s="14"/>
      <c r="L12" s="3" t="s">
        <v>636</v>
      </c>
      <c r="M12" s="3" t="s">
        <v>695</v>
      </c>
      <c r="N12" s="3" t="s">
        <v>679</v>
      </c>
      <c r="O12" s="12" t="s">
        <v>678</v>
      </c>
    </row>
    <row r="13" spans="1:15" x14ac:dyDescent="0.25">
      <c r="A13" s="16" t="s">
        <v>24</v>
      </c>
      <c r="B13" s="15">
        <f>COUNTIF(Barcodes!B:B, A13) + COUNTIF('LCLS Barcodes'!B:B, A13)</f>
        <v>2</v>
      </c>
      <c r="C13" s="15">
        <v>2</v>
      </c>
      <c r="D13" s="15">
        <v>0</v>
      </c>
      <c r="E13" s="15">
        <f t="shared" si="2"/>
        <v>0</v>
      </c>
      <c r="F13" s="15">
        <f t="shared" si="0"/>
        <v>0</v>
      </c>
      <c r="G13" s="15">
        <v>2</v>
      </c>
      <c r="H13" s="15">
        <v>0</v>
      </c>
      <c r="I13" s="15">
        <f t="shared" si="1"/>
        <v>2</v>
      </c>
      <c r="J13" s="48">
        <v>1</v>
      </c>
      <c r="K13" s="14"/>
      <c r="L13" s="3"/>
      <c r="M13" s="3"/>
      <c r="N13" s="3"/>
      <c r="O13" s="12"/>
    </row>
    <row r="14" spans="1:15" x14ac:dyDescent="0.25">
      <c r="A14" s="16" t="s">
        <v>708</v>
      </c>
      <c r="B14" s="15">
        <f>COUNTIF(Barcodes!B:B, A14) + COUNTIF('LCLS Barcodes'!B:B, A14)</f>
        <v>2</v>
      </c>
      <c r="C14" s="15">
        <v>2</v>
      </c>
      <c r="D14" s="15">
        <v>0</v>
      </c>
      <c r="E14" s="15">
        <f t="shared" si="2"/>
        <v>0</v>
      </c>
      <c r="F14" s="15">
        <f t="shared" si="0"/>
        <v>0</v>
      </c>
      <c r="G14" s="15">
        <v>2</v>
      </c>
      <c r="H14" s="15">
        <v>0</v>
      </c>
      <c r="I14" s="15">
        <f t="shared" si="1"/>
        <v>2</v>
      </c>
      <c r="J14" s="49">
        <v>1</v>
      </c>
      <c r="K14" s="14" t="s">
        <v>538</v>
      </c>
      <c r="L14" s="3" t="s">
        <v>709</v>
      </c>
      <c r="M14" s="3" t="s">
        <v>710</v>
      </c>
      <c r="N14" s="3" t="s">
        <v>729</v>
      </c>
      <c r="O14" s="12" t="s">
        <v>712</v>
      </c>
    </row>
    <row r="15" spans="1:15" x14ac:dyDescent="0.25">
      <c r="A15" s="14" t="s">
        <v>603</v>
      </c>
      <c r="B15" s="15">
        <f>COUNTIF(Barcodes!B:B, A15) + COUNTIF('LCLS Barcodes'!B:B, A15)</f>
        <v>2</v>
      </c>
      <c r="C15" s="15">
        <v>2</v>
      </c>
      <c r="D15" s="15">
        <v>0</v>
      </c>
      <c r="E15" s="15">
        <f t="shared" si="2"/>
        <v>0</v>
      </c>
      <c r="F15" s="15">
        <f t="shared" si="0"/>
        <v>0</v>
      </c>
      <c r="G15" s="15">
        <v>2</v>
      </c>
      <c r="H15" s="15">
        <v>2</v>
      </c>
      <c r="I15" s="15">
        <f t="shared" si="1"/>
        <v>0</v>
      </c>
      <c r="J15" s="51">
        <v>8</v>
      </c>
      <c r="K15" s="14" t="s">
        <v>311</v>
      </c>
      <c r="L15" s="3" t="s">
        <v>632</v>
      </c>
      <c r="M15" s="3"/>
      <c r="N15" s="3"/>
      <c r="O15" t="s">
        <v>667</v>
      </c>
    </row>
    <row r="16" spans="1:15" x14ac:dyDescent="0.25">
      <c r="A16" s="16" t="s">
        <v>47</v>
      </c>
      <c r="B16" s="15">
        <f>COUNTIF(Barcodes!B:B, A16) + COUNTIF('LCLS Barcodes'!B:B, A16)</f>
        <v>14</v>
      </c>
      <c r="C16" s="15">
        <v>13</v>
      </c>
      <c r="D16" s="15">
        <v>1</v>
      </c>
      <c r="E16" s="15">
        <f t="shared" si="2"/>
        <v>1</v>
      </c>
      <c r="F16" s="15">
        <f t="shared" si="0"/>
        <v>0</v>
      </c>
      <c r="G16" s="15">
        <v>3</v>
      </c>
      <c r="H16" s="15">
        <v>3</v>
      </c>
      <c r="I16" s="15">
        <f t="shared" si="1"/>
        <v>0</v>
      </c>
      <c r="J16" s="51">
        <v>7</v>
      </c>
      <c r="K16" s="14"/>
      <c r="L16" s="3" t="s">
        <v>639</v>
      </c>
      <c r="M16" s="3" t="s">
        <v>680</v>
      </c>
      <c r="N16" s="3" t="s">
        <v>1040</v>
      </c>
    </row>
    <row r="17" spans="1:15" x14ac:dyDescent="0.25">
      <c r="A17" s="16" t="s">
        <v>48</v>
      </c>
      <c r="B17" s="15">
        <f>COUNTIF(Barcodes!B:B, A17) + COUNTIF('LCLS Barcodes'!B:B, A17)</f>
        <v>7</v>
      </c>
      <c r="C17" s="15">
        <v>4</v>
      </c>
      <c r="D17" s="15">
        <v>0</v>
      </c>
      <c r="E17" s="15">
        <f t="shared" si="2"/>
        <v>3</v>
      </c>
      <c r="F17" s="15">
        <f t="shared" si="0"/>
        <v>-3</v>
      </c>
      <c r="G17" s="15">
        <v>2</v>
      </c>
      <c r="H17" s="15">
        <v>2</v>
      </c>
      <c r="I17" s="15">
        <f t="shared" si="1"/>
        <v>0</v>
      </c>
      <c r="J17" s="51">
        <v>5</v>
      </c>
      <c r="K17" s="14"/>
      <c r="L17" s="3" t="s">
        <v>638</v>
      </c>
      <c r="M17" s="3" t="s">
        <v>694</v>
      </c>
      <c r="N17" s="3" t="s">
        <v>1039</v>
      </c>
      <c r="O17" s="12" t="s">
        <v>1042</v>
      </c>
    </row>
    <row r="18" spans="1:15" x14ac:dyDescent="0.25">
      <c r="A18" s="16" t="s">
        <v>715</v>
      </c>
      <c r="B18" s="15">
        <f>COUNTIF(Barcodes!B:B, A18) + COUNTIF('LCLS Barcodes'!B:B, A18)</f>
        <v>2</v>
      </c>
      <c r="C18" s="15">
        <v>2</v>
      </c>
      <c r="D18" s="15">
        <v>0</v>
      </c>
      <c r="E18" s="15">
        <f t="shared" si="2"/>
        <v>0</v>
      </c>
      <c r="F18" s="15">
        <f t="shared" si="0"/>
        <v>0</v>
      </c>
      <c r="G18" s="15">
        <v>2</v>
      </c>
      <c r="H18" s="15">
        <v>2</v>
      </c>
      <c r="I18" s="15">
        <f t="shared" si="1"/>
        <v>0</v>
      </c>
      <c r="J18" s="51">
        <v>4</v>
      </c>
      <c r="K18" s="14" t="s">
        <v>538</v>
      </c>
      <c r="L18" s="3" t="s">
        <v>711</v>
      </c>
      <c r="M18" s="3" t="s">
        <v>713</v>
      </c>
      <c r="N18" s="3" t="s">
        <v>1085</v>
      </c>
      <c r="O18" s="12" t="s">
        <v>714</v>
      </c>
    </row>
    <row r="19" spans="1:15" x14ac:dyDescent="0.25">
      <c r="A19" s="16" t="s">
        <v>574</v>
      </c>
      <c r="B19" s="15">
        <f>COUNTIF(Barcodes!B:B, A19) + COUNTIF('LCLS Barcodes'!B:B, A19)</f>
        <v>9</v>
      </c>
      <c r="C19" s="15">
        <v>8</v>
      </c>
      <c r="D19" s="15">
        <v>1</v>
      </c>
      <c r="E19" s="15">
        <f t="shared" si="2"/>
        <v>1</v>
      </c>
      <c r="F19" s="15">
        <f t="shared" si="0"/>
        <v>0</v>
      </c>
      <c r="G19" s="15">
        <v>0</v>
      </c>
      <c r="H19" s="15">
        <v>0</v>
      </c>
      <c r="I19" s="15">
        <f t="shared" si="1"/>
        <v>0</v>
      </c>
      <c r="J19" s="51">
        <v>2</v>
      </c>
      <c r="K19" s="14" t="s">
        <v>309</v>
      </c>
      <c r="L19" s="3" t="s">
        <v>633</v>
      </c>
      <c r="M19" s="3" t="s">
        <v>701</v>
      </c>
      <c r="N19" s="3" t="s">
        <v>666</v>
      </c>
      <c r="O19" t="s">
        <v>681</v>
      </c>
    </row>
    <row r="20" spans="1:15" x14ac:dyDescent="0.25">
      <c r="A20" s="14" t="s">
        <v>1045</v>
      </c>
      <c r="B20" s="15">
        <f>COUNTIF(Barcodes!B:B, A20) + COUNTIF('LCLS Barcodes'!B:B, A20)</f>
        <v>4</v>
      </c>
      <c r="C20" s="15">
        <v>4</v>
      </c>
      <c r="D20" s="15">
        <v>0</v>
      </c>
      <c r="E20" s="15">
        <f t="shared" si="2"/>
        <v>0</v>
      </c>
      <c r="F20" s="15">
        <f t="shared" si="0"/>
        <v>0</v>
      </c>
      <c r="G20" s="15">
        <v>2</v>
      </c>
      <c r="H20" s="15">
        <v>2</v>
      </c>
      <c r="I20" s="15">
        <f t="shared" si="1"/>
        <v>0</v>
      </c>
      <c r="J20" s="51">
        <v>2</v>
      </c>
      <c r="K20" s="14" t="s">
        <v>538</v>
      </c>
      <c r="L20" s="3" t="s">
        <v>700</v>
      </c>
      <c r="M20" s="3" t="s">
        <v>699</v>
      </c>
      <c r="N20" s="3" t="s">
        <v>856</v>
      </c>
      <c r="O20" t="s">
        <v>643</v>
      </c>
    </row>
    <row r="21" spans="1:15" x14ac:dyDescent="0.25">
      <c r="A21" s="14" t="s">
        <v>1046</v>
      </c>
      <c r="B21" s="15">
        <f>COUNTIF(Barcodes!B:B, A21) + COUNTIF('LCLS Barcodes'!B:B, A21)</f>
        <v>4</v>
      </c>
      <c r="C21" s="15">
        <v>4</v>
      </c>
      <c r="D21" s="15">
        <v>0</v>
      </c>
      <c r="E21" s="15">
        <f t="shared" si="2"/>
        <v>0</v>
      </c>
      <c r="F21" s="15">
        <f t="shared" si="0"/>
        <v>0</v>
      </c>
      <c r="G21" s="15">
        <v>2</v>
      </c>
      <c r="H21" s="15">
        <v>2</v>
      </c>
      <c r="I21" s="15">
        <f t="shared" si="1"/>
        <v>0</v>
      </c>
      <c r="J21" s="51">
        <v>2</v>
      </c>
      <c r="K21" s="14" t="s">
        <v>538</v>
      </c>
      <c r="L21" s="3" t="s">
        <v>697</v>
      </c>
      <c r="M21" s="3" t="s">
        <v>698</v>
      </c>
      <c r="N21" s="3" t="s">
        <v>857</v>
      </c>
      <c r="O21" t="s">
        <v>643</v>
      </c>
    </row>
    <row r="22" spans="1:15" x14ac:dyDescent="0.25">
      <c r="A22" s="16" t="s">
        <v>413</v>
      </c>
      <c r="B22" s="15">
        <f>COUNTIF(Barcodes!B:B, A22) + COUNTIF('LCLS Barcodes'!B:B, A22)</f>
        <v>4</v>
      </c>
      <c r="C22" s="15">
        <v>4</v>
      </c>
      <c r="D22" s="15">
        <v>0</v>
      </c>
      <c r="E22" s="15">
        <f t="shared" si="2"/>
        <v>0</v>
      </c>
      <c r="F22" s="15">
        <f t="shared" si="0"/>
        <v>0</v>
      </c>
      <c r="G22" s="15">
        <v>2</v>
      </c>
      <c r="H22" s="15">
        <v>2</v>
      </c>
      <c r="I22" s="15">
        <f t="shared" si="1"/>
        <v>0</v>
      </c>
      <c r="J22" s="51">
        <v>2</v>
      </c>
      <c r="K22" s="14" t="s">
        <v>668</v>
      </c>
      <c r="L22" s="12" t="s">
        <v>634</v>
      </c>
      <c r="M22" s="12"/>
      <c r="N22" s="3" t="s">
        <v>1086</v>
      </c>
      <c r="O22" t="s">
        <v>669</v>
      </c>
    </row>
    <row r="23" spans="1:15" x14ac:dyDescent="0.25">
      <c r="A23" s="16"/>
      <c r="B23" s="15"/>
      <c r="C23" s="15"/>
      <c r="D23" s="15"/>
      <c r="E23" s="15"/>
      <c r="F23" s="15"/>
      <c r="G23" s="15"/>
      <c r="H23" s="15"/>
      <c r="I23" s="15"/>
      <c r="K23" s="14"/>
      <c r="L23" s="3"/>
      <c r="M23" s="3"/>
      <c r="N23" s="3"/>
    </row>
    <row r="24" spans="1:15" x14ac:dyDescent="0.25">
      <c r="A24" s="13" t="s">
        <v>596</v>
      </c>
      <c r="B24" s="14" t="s">
        <v>597</v>
      </c>
      <c r="C24" s="14"/>
      <c r="D24" s="14"/>
      <c r="E24" s="14"/>
      <c r="F24" s="14"/>
      <c r="G24" s="14"/>
      <c r="H24" s="14"/>
      <c r="I24" s="14"/>
      <c r="K24" s="14"/>
      <c r="L24" s="3"/>
      <c r="M24" s="3"/>
      <c r="N24" s="3"/>
    </row>
    <row r="25" spans="1:15" x14ac:dyDescent="0.25">
      <c r="A25" s="14" t="s">
        <v>176</v>
      </c>
      <c r="B25" s="15">
        <f>COUNTIF(Barcodes!B:B, A25) + COUNTIF('LCLS Barcodes'!B:B, A25)</f>
        <v>1</v>
      </c>
      <c r="C25" s="15">
        <v>1</v>
      </c>
      <c r="D25" s="15">
        <v>0</v>
      </c>
      <c r="E25" s="15">
        <f t="shared" ref="E25:E33" si="3">B25-C25</f>
        <v>0</v>
      </c>
      <c r="F25" s="15">
        <f t="shared" ref="F25:F37" si="4">D25-E25</f>
        <v>0</v>
      </c>
      <c r="G25" s="15">
        <v>4</v>
      </c>
      <c r="H25" s="15">
        <v>0</v>
      </c>
      <c r="I25" s="15">
        <f t="shared" ref="I25:I37" si="5">G25-H25</f>
        <v>4</v>
      </c>
      <c r="J25" s="44">
        <v>8</v>
      </c>
      <c r="K25" s="14"/>
      <c r="L25" s="3" t="s">
        <v>733</v>
      </c>
      <c r="M25" s="3" t="s">
        <v>734</v>
      </c>
      <c r="N25" s="3" t="s">
        <v>735</v>
      </c>
      <c r="O25" t="s">
        <v>616</v>
      </c>
    </row>
    <row r="26" spans="1:15" x14ac:dyDescent="0.25">
      <c r="A26" s="14" t="s">
        <v>175</v>
      </c>
      <c r="B26" s="15">
        <f>COUNTIF(Barcodes!B:B, A26) + COUNTIF('LCLS Barcodes'!B:B, A26)</f>
        <v>1</v>
      </c>
      <c r="C26" s="15">
        <v>1</v>
      </c>
      <c r="D26" s="15">
        <v>0</v>
      </c>
      <c r="E26" s="15">
        <f t="shared" si="3"/>
        <v>0</v>
      </c>
      <c r="F26" s="15">
        <f t="shared" si="4"/>
        <v>0</v>
      </c>
      <c r="G26" s="15">
        <v>4</v>
      </c>
      <c r="H26" s="15">
        <v>0</v>
      </c>
      <c r="I26" s="15">
        <f t="shared" si="5"/>
        <v>4</v>
      </c>
      <c r="J26" s="44">
        <v>8</v>
      </c>
      <c r="K26" s="14"/>
      <c r="L26" s="3" t="s">
        <v>737</v>
      </c>
      <c r="M26" s="3" t="s">
        <v>738</v>
      </c>
      <c r="N26" s="3" t="s">
        <v>736</v>
      </c>
      <c r="O26" t="s">
        <v>616</v>
      </c>
    </row>
    <row r="27" spans="1:15" x14ac:dyDescent="0.25">
      <c r="A27" s="16" t="s">
        <v>11</v>
      </c>
      <c r="B27" s="15">
        <f>COUNTIF(Barcodes!B:B, A27) + COUNTIF('LCLS Barcodes'!B:B, A27)</f>
        <v>8</v>
      </c>
      <c r="C27" s="15">
        <v>8</v>
      </c>
      <c r="D27" s="15">
        <v>1</v>
      </c>
      <c r="E27" s="15">
        <f t="shared" si="3"/>
        <v>0</v>
      </c>
      <c r="F27" s="15">
        <f t="shared" si="4"/>
        <v>1</v>
      </c>
      <c r="G27" s="15">
        <v>2</v>
      </c>
      <c r="H27" s="15">
        <v>0</v>
      </c>
      <c r="I27" s="15">
        <f t="shared" si="5"/>
        <v>2</v>
      </c>
      <c r="J27" s="44">
        <v>7</v>
      </c>
      <c r="K27" s="14" t="s">
        <v>310</v>
      </c>
      <c r="L27" s="3" t="s">
        <v>663</v>
      </c>
      <c r="M27" s="3"/>
      <c r="N27" s="3" t="s">
        <v>761</v>
      </c>
      <c r="O27" t="s">
        <v>664</v>
      </c>
    </row>
    <row r="28" spans="1:15" x14ac:dyDescent="0.25">
      <c r="A28" s="16" t="s">
        <v>18</v>
      </c>
      <c r="B28" s="15">
        <f>COUNTIF(Barcodes!B:B, A28) + COUNTIF('LCLS Barcodes'!B:B, A28)</f>
        <v>5</v>
      </c>
      <c r="C28" s="15">
        <v>5</v>
      </c>
      <c r="D28" s="15">
        <v>1</v>
      </c>
      <c r="E28" s="15">
        <f t="shared" si="3"/>
        <v>0</v>
      </c>
      <c r="F28" s="15">
        <f t="shared" si="4"/>
        <v>1</v>
      </c>
      <c r="G28" s="15">
        <v>4</v>
      </c>
      <c r="H28" s="15">
        <v>0</v>
      </c>
      <c r="I28" s="15">
        <f t="shared" si="5"/>
        <v>4</v>
      </c>
      <c r="J28" s="44">
        <v>7</v>
      </c>
      <c r="K28" s="14" t="s">
        <v>752</v>
      </c>
      <c r="L28" s="3" t="s">
        <v>751</v>
      </c>
      <c r="M28" s="3"/>
      <c r="N28" s="3" t="s">
        <v>753</v>
      </c>
      <c r="O28" s="12" t="s">
        <v>619</v>
      </c>
    </row>
    <row r="29" spans="1:15" x14ac:dyDescent="0.25">
      <c r="A29" s="16" t="s">
        <v>12</v>
      </c>
      <c r="B29" s="15">
        <f>COUNTIF(Barcodes!B:B, A29) + COUNTIF('LCLS Barcodes'!B:B, A29)</f>
        <v>31</v>
      </c>
      <c r="C29" s="15">
        <v>29</v>
      </c>
      <c r="D29" s="15">
        <v>2</v>
      </c>
      <c r="E29" s="15">
        <f t="shared" si="3"/>
        <v>2</v>
      </c>
      <c r="F29" s="15">
        <f t="shared" si="4"/>
        <v>0</v>
      </c>
      <c r="G29" s="15">
        <v>4</v>
      </c>
      <c r="H29" s="15">
        <v>2</v>
      </c>
      <c r="I29" s="15">
        <f t="shared" si="5"/>
        <v>2</v>
      </c>
      <c r="J29" s="44">
        <v>7</v>
      </c>
      <c r="K29" s="14" t="s">
        <v>312</v>
      </c>
      <c r="L29" s="3" t="s">
        <v>739</v>
      </c>
      <c r="M29" s="3" t="s">
        <v>740</v>
      </c>
      <c r="N29" s="3" t="s">
        <v>742</v>
      </c>
    </row>
    <row r="30" spans="1:15" x14ac:dyDescent="0.25">
      <c r="A30" s="16" t="s">
        <v>4</v>
      </c>
      <c r="B30" s="15">
        <f>COUNTIF(Barcodes!B:B, A30) + COUNTIF('LCLS Barcodes'!B:B, A30)</f>
        <v>15</v>
      </c>
      <c r="C30" s="15">
        <v>15</v>
      </c>
      <c r="D30" s="15">
        <v>1</v>
      </c>
      <c r="E30" s="15">
        <f t="shared" si="3"/>
        <v>0</v>
      </c>
      <c r="F30" s="27">
        <f t="shared" si="4"/>
        <v>1</v>
      </c>
      <c r="G30" s="15">
        <v>8</v>
      </c>
      <c r="H30" s="15">
        <v>0</v>
      </c>
      <c r="I30" s="15">
        <f t="shared" si="5"/>
        <v>8</v>
      </c>
      <c r="J30" s="44">
        <v>3</v>
      </c>
      <c r="K30" s="14" t="s">
        <v>538</v>
      </c>
      <c r="L30" s="3" t="s">
        <v>762</v>
      </c>
      <c r="M30" s="3" t="s">
        <v>855</v>
      </c>
      <c r="N30" s="3" t="s">
        <v>763</v>
      </c>
      <c r="O30" t="s">
        <v>859</v>
      </c>
    </row>
    <row r="31" spans="1:15" x14ac:dyDescent="0.25">
      <c r="A31" s="16" t="s">
        <v>9</v>
      </c>
      <c r="B31" s="15">
        <f>COUNTIF(Barcodes!B:B, A31) + COUNTIF('LCLS Barcodes'!B:B, A31)</f>
        <v>3</v>
      </c>
      <c r="C31" s="15">
        <v>3</v>
      </c>
      <c r="D31" s="15">
        <v>1</v>
      </c>
      <c r="E31" s="15">
        <f t="shared" si="3"/>
        <v>0</v>
      </c>
      <c r="F31" s="15">
        <f t="shared" si="4"/>
        <v>1</v>
      </c>
      <c r="G31" s="15">
        <v>2</v>
      </c>
      <c r="H31" s="15">
        <v>0</v>
      </c>
      <c r="I31" s="15">
        <f t="shared" si="5"/>
        <v>2</v>
      </c>
      <c r="J31" s="48">
        <v>1</v>
      </c>
      <c r="K31" s="14" t="s">
        <v>538</v>
      </c>
      <c r="L31" s="3" t="s">
        <v>757</v>
      </c>
      <c r="M31" s="3" t="s">
        <v>758</v>
      </c>
      <c r="N31" s="3" t="s">
        <v>759</v>
      </c>
      <c r="O31" s="12" t="s">
        <v>854</v>
      </c>
    </row>
    <row r="32" spans="1:15" x14ac:dyDescent="0.25">
      <c r="A32" s="16" t="s">
        <v>19</v>
      </c>
      <c r="B32" s="15">
        <f>COUNTIF(Barcodes!B:B, A32) + COUNTIF('LCLS Barcodes'!B:B, A32)</f>
        <v>26</v>
      </c>
      <c r="C32" s="15">
        <v>25</v>
      </c>
      <c r="D32" s="15">
        <v>1</v>
      </c>
      <c r="E32" s="15">
        <f t="shared" si="3"/>
        <v>1</v>
      </c>
      <c r="F32" s="15">
        <f t="shared" si="4"/>
        <v>0</v>
      </c>
      <c r="G32" s="15">
        <v>12</v>
      </c>
      <c r="H32" s="15">
        <v>0</v>
      </c>
      <c r="I32" s="28">
        <f t="shared" si="5"/>
        <v>12</v>
      </c>
      <c r="J32" s="51">
        <v>9</v>
      </c>
      <c r="K32" s="14" t="s">
        <v>538</v>
      </c>
      <c r="L32" s="3" t="s">
        <v>611</v>
      </c>
      <c r="M32" s="3" t="s">
        <v>791</v>
      </c>
      <c r="N32" s="3" t="s">
        <v>763</v>
      </c>
      <c r="O32" t="s">
        <v>859</v>
      </c>
    </row>
    <row r="33" spans="1:15" x14ac:dyDescent="0.25">
      <c r="A33" s="16" t="s">
        <v>13</v>
      </c>
      <c r="B33" s="15">
        <f>COUNTIF(Barcodes!B:B, A33) + COUNTIF('LCLS Barcodes'!B:B, A33)</f>
        <v>44</v>
      </c>
      <c r="C33" s="15">
        <v>43</v>
      </c>
      <c r="D33" s="15">
        <v>1</v>
      </c>
      <c r="E33" s="15">
        <f t="shared" si="3"/>
        <v>1</v>
      </c>
      <c r="F33" s="15">
        <f t="shared" si="4"/>
        <v>0</v>
      </c>
      <c r="G33" s="15">
        <v>4</v>
      </c>
      <c r="H33" s="15">
        <v>4</v>
      </c>
      <c r="I33" s="15">
        <f t="shared" si="5"/>
        <v>0</v>
      </c>
      <c r="J33" s="51">
        <v>9</v>
      </c>
      <c r="K33" s="14" t="s">
        <v>748</v>
      </c>
      <c r="L33" s="3" t="s">
        <v>747</v>
      </c>
      <c r="M33" s="3" t="s">
        <v>750</v>
      </c>
      <c r="N33" s="3" t="s">
        <v>763</v>
      </c>
      <c r="O33" t="s">
        <v>749</v>
      </c>
    </row>
    <row r="34" spans="1:15" x14ac:dyDescent="0.25">
      <c r="A34" s="14" t="s">
        <v>8</v>
      </c>
      <c r="B34" s="15">
        <f>COUNTIF(Barcodes!B:B, A34) + COUNTIF('LCLS Barcodes'!B:B, A34)</f>
        <v>72</v>
      </c>
      <c r="C34" s="15">
        <v>65</v>
      </c>
      <c r="D34" s="15">
        <v>4</v>
      </c>
      <c r="E34" s="15">
        <v>4</v>
      </c>
      <c r="F34" s="15">
        <f t="shared" si="4"/>
        <v>0</v>
      </c>
      <c r="G34" s="15">
        <v>0</v>
      </c>
      <c r="H34" s="15">
        <v>0</v>
      </c>
      <c r="I34" s="15">
        <f t="shared" si="5"/>
        <v>0</v>
      </c>
      <c r="J34" s="51">
        <v>7</v>
      </c>
      <c r="K34" s="14" t="s">
        <v>309</v>
      </c>
      <c r="L34" s="3" t="s">
        <v>662</v>
      </c>
      <c r="M34" s="3" t="s">
        <v>797</v>
      </c>
      <c r="N34" s="3" t="s">
        <v>798</v>
      </c>
    </row>
    <row r="35" spans="1:15" x14ac:dyDescent="0.25">
      <c r="A35" s="16" t="s">
        <v>14</v>
      </c>
      <c r="B35" s="15">
        <f>COUNTIF(Barcodes!B:B, A35) + COUNTIF('LCLS Barcodes'!B:B, A35)</f>
        <v>37</v>
      </c>
      <c r="C35" s="15">
        <v>35</v>
      </c>
      <c r="D35" s="15">
        <v>2</v>
      </c>
      <c r="E35" s="15">
        <f>B35-C35</f>
        <v>2</v>
      </c>
      <c r="F35" s="15">
        <f t="shared" si="4"/>
        <v>0</v>
      </c>
      <c r="G35" s="15">
        <v>8</v>
      </c>
      <c r="H35" s="15">
        <v>8</v>
      </c>
      <c r="I35" s="15">
        <f t="shared" si="5"/>
        <v>0</v>
      </c>
      <c r="J35" s="51">
        <v>7</v>
      </c>
      <c r="K35" s="14"/>
      <c r="L35" s="3" t="s">
        <v>744</v>
      </c>
      <c r="M35" s="3" t="s">
        <v>745</v>
      </c>
      <c r="N35" s="3" t="s">
        <v>743</v>
      </c>
      <c r="O35" t="s">
        <v>853</v>
      </c>
    </row>
    <row r="36" spans="1:15" x14ac:dyDescent="0.25">
      <c r="A36" s="16" t="s">
        <v>3</v>
      </c>
      <c r="B36" s="15">
        <f>COUNTIF(Barcodes!B:B, A36) + COUNTIF('LCLS Barcodes'!B:B, A36)</f>
        <v>88</v>
      </c>
      <c r="C36" s="15">
        <v>81</v>
      </c>
      <c r="D36" s="15">
        <v>7</v>
      </c>
      <c r="E36" s="15">
        <f>B36-C36</f>
        <v>7</v>
      </c>
      <c r="F36" s="15">
        <f t="shared" si="4"/>
        <v>0</v>
      </c>
      <c r="G36" s="15">
        <v>0</v>
      </c>
      <c r="H36" s="15">
        <v>0</v>
      </c>
      <c r="I36" s="15">
        <f t="shared" si="5"/>
        <v>0</v>
      </c>
      <c r="J36" s="51">
        <v>7</v>
      </c>
      <c r="K36" s="14" t="s">
        <v>309</v>
      </c>
      <c r="L36" s="3" t="s">
        <v>754</v>
      </c>
      <c r="M36" s="3" t="s">
        <v>760</v>
      </c>
      <c r="N36" s="3" t="s">
        <v>1087</v>
      </c>
    </row>
    <row r="37" spans="1:15" x14ac:dyDescent="0.25">
      <c r="A37" s="16" t="s">
        <v>7</v>
      </c>
      <c r="B37" s="15">
        <f>COUNTIF(Barcodes!B:B, A37) + COUNTIF('LCLS Barcodes'!B:B, A37)</f>
        <v>23</v>
      </c>
      <c r="C37" s="15">
        <v>22</v>
      </c>
      <c r="D37" s="15">
        <v>1</v>
      </c>
      <c r="E37" s="15">
        <f>B37-C37</f>
        <v>1</v>
      </c>
      <c r="F37" s="15">
        <f t="shared" si="4"/>
        <v>0</v>
      </c>
      <c r="G37" s="15">
        <v>0</v>
      </c>
      <c r="H37" s="15">
        <v>0</v>
      </c>
      <c r="I37" s="15">
        <f t="shared" si="5"/>
        <v>0</v>
      </c>
      <c r="J37" s="51">
        <v>7</v>
      </c>
      <c r="K37" s="14" t="s">
        <v>309</v>
      </c>
      <c r="L37" s="3" t="s">
        <v>755</v>
      </c>
      <c r="M37" s="3" t="s">
        <v>760</v>
      </c>
      <c r="N37" s="3" t="s">
        <v>756</v>
      </c>
    </row>
    <row r="38" spans="1:15" x14ac:dyDescent="0.25">
      <c r="A38" s="16"/>
      <c r="B38" s="15"/>
      <c r="C38" s="15"/>
      <c r="D38" s="15"/>
      <c r="E38" s="15"/>
      <c r="F38" s="15"/>
      <c r="G38" s="15"/>
      <c r="H38" s="15"/>
      <c r="I38" s="15"/>
      <c r="J38" s="30"/>
      <c r="K38" s="14"/>
      <c r="L38" s="3"/>
      <c r="M38" s="3"/>
      <c r="N38" s="3"/>
    </row>
    <row r="39" spans="1:15" ht="15" customHeight="1" x14ac:dyDescent="0.25">
      <c r="A39" s="17" t="s">
        <v>602</v>
      </c>
      <c r="B39" s="14" t="s">
        <v>597</v>
      </c>
      <c r="C39" s="14"/>
      <c r="D39" s="14"/>
      <c r="E39" s="14"/>
      <c r="F39" s="14"/>
      <c r="G39" s="14"/>
      <c r="H39" s="14"/>
      <c r="I39" s="14"/>
      <c r="J39" s="30"/>
      <c r="K39" s="15"/>
      <c r="L39" s="3"/>
      <c r="M39" s="3"/>
      <c r="N39" s="3"/>
    </row>
    <row r="40" spans="1:15" x14ac:dyDescent="0.25">
      <c r="A40" s="16" t="s">
        <v>49</v>
      </c>
      <c r="B40" s="15">
        <f>COUNTIF(Barcodes!B:B, A40) + COUNTIF('LCLS Barcodes'!B:B, A40)</f>
        <v>14</v>
      </c>
      <c r="C40" s="15">
        <v>11</v>
      </c>
      <c r="D40" s="15">
        <v>3</v>
      </c>
      <c r="E40" s="15">
        <f t="shared" ref="E40:E48" si="6">B40-C40</f>
        <v>3</v>
      </c>
      <c r="F40" s="15">
        <f t="shared" ref="F40:F53" si="7">D40-E40</f>
        <v>0</v>
      </c>
      <c r="G40" s="15">
        <v>2</v>
      </c>
      <c r="H40" s="15">
        <v>0</v>
      </c>
      <c r="I40" s="15">
        <f t="shared" ref="I40:I47" si="8">G40-H40</f>
        <v>2</v>
      </c>
      <c r="J40" s="51">
        <v>3</v>
      </c>
      <c r="K40" s="15"/>
      <c r="L40" s="3" t="s">
        <v>765</v>
      </c>
      <c r="M40" s="3" t="s">
        <v>766</v>
      </c>
      <c r="N40" s="3"/>
    </row>
    <row r="41" spans="1:15" x14ac:dyDescent="0.25">
      <c r="A41" s="16" t="s">
        <v>624</v>
      </c>
      <c r="B41" s="15">
        <f>COUNTIF(Barcodes!B:B, A41) + COUNTIF('LCLS Barcodes'!B:B, A41)</f>
        <v>1</v>
      </c>
      <c r="C41" s="15">
        <v>1</v>
      </c>
      <c r="D41" s="15">
        <v>1</v>
      </c>
      <c r="E41" s="15">
        <f t="shared" si="6"/>
        <v>0</v>
      </c>
      <c r="F41" s="15">
        <f t="shared" si="7"/>
        <v>1</v>
      </c>
      <c r="G41" s="15">
        <v>2</v>
      </c>
      <c r="H41" s="15">
        <v>0</v>
      </c>
      <c r="I41" s="15">
        <f t="shared" si="8"/>
        <v>2</v>
      </c>
      <c r="J41" s="49">
        <v>3</v>
      </c>
      <c r="K41" s="15"/>
      <c r="L41" s="3"/>
      <c r="M41" s="3"/>
      <c r="N41" s="3"/>
    </row>
    <row r="42" spans="1:15" x14ac:dyDescent="0.25">
      <c r="A42" s="16" t="s">
        <v>626</v>
      </c>
      <c r="B42" s="15">
        <f>COUNTIF(Barcodes!B:B, A42) + COUNTIF('LCLS Barcodes'!B:B, A42)</f>
        <v>2</v>
      </c>
      <c r="C42" s="15">
        <v>1</v>
      </c>
      <c r="D42" s="15">
        <v>1</v>
      </c>
      <c r="E42">
        <f t="shared" si="6"/>
        <v>1</v>
      </c>
      <c r="F42" s="15">
        <f t="shared" si="7"/>
        <v>0</v>
      </c>
      <c r="G42" s="15">
        <v>2</v>
      </c>
      <c r="H42" s="15">
        <v>0</v>
      </c>
      <c r="I42" s="15">
        <f t="shared" si="8"/>
        <v>2</v>
      </c>
      <c r="J42" s="51">
        <v>3</v>
      </c>
      <c r="K42" s="15"/>
      <c r="L42" s="3"/>
      <c r="M42" s="3"/>
      <c r="N42" s="3"/>
    </row>
    <row r="43" spans="1:15" x14ac:dyDescent="0.25">
      <c r="A43" s="16" t="s">
        <v>51</v>
      </c>
      <c r="B43" s="15">
        <f>COUNTIF(Barcodes!B:B, A43) + COUNTIF('LCLS Barcodes'!B:B, A43)</f>
        <v>5</v>
      </c>
      <c r="C43" s="15">
        <v>5</v>
      </c>
      <c r="D43" s="15">
        <v>1</v>
      </c>
      <c r="E43" s="15">
        <f t="shared" si="6"/>
        <v>0</v>
      </c>
      <c r="F43" s="15">
        <f t="shared" si="7"/>
        <v>1</v>
      </c>
      <c r="G43" s="15">
        <v>2</v>
      </c>
      <c r="H43" s="15">
        <v>0</v>
      </c>
      <c r="I43" s="15">
        <f t="shared" si="8"/>
        <v>2</v>
      </c>
      <c r="J43" s="49">
        <v>3</v>
      </c>
      <c r="K43" s="15"/>
      <c r="L43" s="3"/>
      <c r="M43" s="3"/>
      <c r="N43" s="3"/>
    </row>
    <row r="44" spans="1:15" x14ac:dyDescent="0.25">
      <c r="A44" s="16" t="s">
        <v>565</v>
      </c>
      <c r="B44" s="15">
        <f>COUNTIF(Barcodes!B:B, A44) + COUNTIF('LCLS Barcodes'!B:B, A44)</f>
        <v>4</v>
      </c>
      <c r="C44" s="15">
        <v>4</v>
      </c>
      <c r="D44" s="15">
        <v>1</v>
      </c>
      <c r="E44">
        <f t="shared" si="6"/>
        <v>0</v>
      </c>
      <c r="F44" s="15">
        <f t="shared" si="7"/>
        <v>1</v>
      </c>
      <c r="G44" s="15">
        <v>2</v>
      </c>
      <c r="H44" s="15">
        <v>0</v>
      </c>
      <c r="I44" s="15">
        <f t="shared" si="8"/>
        <v>2</v>
      </c>
      <c r="J44" s="49">
        <v>3</v>
      </c>
      <c r="K44" s="15"/>
      <c r="L44" s="3" t="s">
        <v>564</v>
      </c>
      <c r="M44" s="3" t="s">
        <v>768</v>
      </c>
      <c r="N44" s="3"/>
    </row>
    <row r="45" spans="1:15" x14ac:dyDescent="0.25">
      <c r="A45" s="14" t="s">
        <v>1080</v>
      </c>
      <c r="B45" s="15">
        <f>COUNTIF(Barcodes!B:B, A45) + COUNTIF('LCLS Barcodes'!B:B, A45)</f>
        <v>4</v>
      </c>
      <c r="C45" s="15">
        <v>4</v>
      </c>
      <c r="D45" s="15">
        <v>1</v>
      </c>
      <c r="E45">
        <f t="shared" si="6"/>
        <v>0</v>
      </c>
      <c r="F45" s="15">
        <f t="shared" si="7"/>
        <v>1</v>
      </c>
      <c r="G45" s="15">
        <v>2</v>
      </c>
      <c r="H45" s="15">
        <v>0</v>
      </c>
      <c r="I45" s="15">
        <f t="shared" si="8"/>
        <v>2</v>
      </c>
      <c r="J45" s="49">
        <v>3</v>
      </c>
      <c r="K45" s="15"/>
      <c r="L45" s="3"/>
      <c r="M45" s="3"/>
      <c r="N45" s="3" t="s">
        <v>1081</v>
      </c>
    </row>
    <row r="46" spans="1:15" x14ac:dyDescent="0.25">
      <c r="A46" s="16" t="s">
        <v>625</v>
      </c>
      <c r="B46" s="15">
        <f>COUNTIF(Barcodes!B:B, A46) + COUNTIF('LCLS Barcodes'!B:B, A46)</f>
        <v>5</v>
      </c>
      <c r="C46" s="15">
        <v>2</v>
      </c>
      <c r="D46" s="15">
        <v>1</v>
      </c>
      <c r="E46">
        <f t="shared" si="6"/>
        <v>3</v>
      </c>
      <c r="F46" s="15">
        <f t="shared" si="7"/>
        <v>-2</v>
      </c>
      <c r="G46" s="15">
        <v>0</v>
      </c>
      <c r="H46" s="15">
        <v>0</v>
      </c>
      <c r="I46" s="15">
        <f t="shared" si="8"/>
        <v>0</v>
      </c>
      <c r="J46" s="51">
        <v>3</v>
      </c>
      <c r="K46" s="15"/>
      <c r="L46" s="3"/>
      <c r="M46" s="3"/>
      <c r="N46" s="3"/>
    </row>
    <row r="47" spans="1:15" x14ac:dyDescent="0.25">
      <c r="A47" s="16" t="s">
        <v>50</v>
      </c>
      <c r="B47" s="15">
        <f>COUNTIF(Barcodes!B:B, A47) + COUNTIF('LCLS Barcodes'!B:B, A47)</f>
        <v>41</v>
      </c>
      <c r="C47" s="15">
        <v>39</v>
      </c>
      <c r="D47" s="15">
        <v>2</v>
      </c>
      <c r="E47" s="15">
        <f t="shared" si="6"/>
        <v>2</v>
      </c>
      <c r="F47" s="15">
        <f t="shared" si="7"/>
        <v>0</v>
      </c>
      <c r="G47" s="15">
        <v>4</v>
      </c>
      <c r="H47" s="28">
        <v>4</v>
      </c>
      <c r="I47" s="15">
        <f t="shared" si="8"/>
        <v>0</v>
      </c>
      <c r="J47" s="51">
        <v>3</v>
      </c>
      <c r="K47" s="15"/>
      <c r="L47" s="3" t="s">
        <v>570</v>
      </c>
      <c r="M47" s="3" t="s">
        <v>767</v>
      </c>
      <c r="N47" s="3"/>
    </row>
    <row r="48" spans="1:15" x14ac:dyDescent="0.25">
      <c r="A48" s="16" t="s">
        <v>465</v>
      </c>
      <c r="B48" s="15">
        <f>COUNTIF(Barcodes!B:B, A48) + COUNTIF('LCLS Barcodes'!B:B, A48)</f>
        <v>35</v>
      </c>
      <c r="C48" s="15">
        <v>32</v>
      </c>
      <c r="D48" s="15">
        <v>3</v>
      </c>
      <c r="E48" s="15">
        <f t="shared" si="6"/>
        <v>3</v>
      </c>
      <c r="F48" s="15">
        <f t="shared" si="7"/>
        <v>0</v>
      </c>
      <c r="G48" s="15">
        <v>0</v>
      </c>
      <c r="H48" s="15">
        <v>0</v>
      </c>
      <c r="I48" s="15">
        <v>0</v>
      </c>
      <c r="J48" s="51">
        <v>3</v>
      </c>
      <c r="K48" s="15"/>
      <c r="L48" s="3" t="s">
        <v>769</v>
      </c>
      <c r="M48" s="3" t="s">
        <v>768</v>
      </c>
      <c r="N48" s="12" t="s">
        <v>1049</v>
      </c>
    </row>
    <row r="49" spans="1:16" x14ac:dyDescent="0.25">
      <c r="A49" s="16" t="s">
        <v>627</v>
      </c>
      <c r="B49" s="15">
        <f>COUNTIF(Barcodes!B:B, A49) + COUNTIF('LCLS Barcodes'!B:B, A49)</f>
        <v>13</v>
      </c>
      <c r="C49" s="15">
        <v>13</v>
      </c>
      <c r="D49" s="15">
        <v>3</v>
      </c>
      <c r="E49" s="15">
        <v>3</v>
      </c>
      <c r="F49" s="15">
        <f t="shared" si="7"/>
        <v>0</v>
      </c>
      <c r="G49" s="15">
        <v>0</v>
      </c>
      <c r="H49" s="15">
        <v>0</v>
      </c>
      <c r="I49" s="15">
        <f>G49-H49</f>
        <v>0</v>
      </c>
      <c r="J49" s="51">
        <v>3</v>
      </c>
      <c r="K49" s="15"/>
      <c r="L49" s="3"/>
      <c r="M49" s="3"/>
      <c r="N49" s="3"/>
    </row>
    <row r="50" spans="1:16" x14ac:dyDescent="0.25">
      <c r="A50" s="16" t="s">
        <v>527</v>
      </c>
      <c r="B50" s="15">
        <f>COUNTIF(Barcodes!B:B, A50) + COUNTIF('LCLS Barcodes'!B:B, A50)</f>
        <v>1</v>
      </c>
      <c r="C50" s="15">
        <v>0</v>
      </c>
      <c r="D50" s="15">
        <v>1</v>
      </c>
      <c r="E50" s="15">
        <f>B50-C50</f>
        <v>1</v>
      </c>
      <c r="F50" s="15">
        <f t="shared" si="7"/>
        <v>0</v>
      </c>
      <c r="G50" s="15">
        <v>0</v>
      </c>
      <c r="H50" s="15">
        <v>0</v>
      </c>
      <c r="I50" s="15">
        <f>G50-H50</f>
        <v>0</v>
      </c>
      <c r="J50" s="51">
        <v>0</v>
      </c>
      <c r="K50" s="15"/>
      <c r="L50" s="3" t="s">
        <v>785</v>
      </c>
      <c r="M50" s="3" t="s">
        <v>784</v>
      </c>
      <c r="N50" s="3" t="s">
        <v>1088</v>
      </c>
      <c r="O50" t="s">
        <v>781</v>
      </c>
      <c r="P50" s="3" t="s">
        <v>776</v>
      </c>
    </row>
    <row r="51" spans="1:16" x14ac:dyDescent="0.25">
      <c r="A51" s="16" t="s">
        <v>528</v>
      </c>
      <c r="B51" s="15">
        <f>COUNTIF(Barcodes!B:B, A51) + COUNTIF('LCLS Barcodes'!B:B, A51)</f>
        <v>1</v>
      </c>
      <c r="C51" s="15">
        <v>0</v>
      </c>
      <c r="D51" s="15">
        <v>1</v>
      </c>
      <c r="E51" s="15">
        <f>B51-C51</f>
        <v>1</v>
      </c>
      <c r="F51" s="15">
        <f t="shared" si="7"/>
        <v>0</v>
      </c>
      <c r="G51" s="15">
        <v>0</v>
      </c>
      <c r="H51" s="15">
        <v>0</v>
      </c>
      <c r="I51" s="15">
        <f>G51-H51</f>
        <v>0</v>
      </c>
      <c r="J51" s="51">
        <v>0</v>
      </c>
      <c r="K51" s="15"/>
      <c r="L51" s="3" t="s">
        <v>782</v>
      </c>
      <c r="M51" s="3" t="s">
        <v>783</v>
      </c>
      <c r="N51" s="3" t="s">
        <v>1088</v>
      </c>
      <c r="O51" t="s">
        <v>780</v>
      </c>
      <c r="P51" s="3" t="s">
        <v>777</v>
      </c>
    </row>
    <row r="52" spans="1:16" x14ac:dyDescent="0.25">
      <c r="A52" s="16" t="s">
        <v>529</v>
      </c>
      <c r="B52" s="15">
        <f>COUNTIF(Barcodes!B:B, A52) + COUNTIF('LCLS Barcodes'!B:B, A52)</f>
        <v>1</v>
      </c>
      <c r="C52" s="15">
        <v>0</v>
      </c>
      <c r="D52" s="15">
        <v>1</v>
      </c>
      <c r="E52" s="15">
        <f>B52-C52</f>
        <v>1</v>
      </c>
      <c r="F52" s="15">
        <f t="shared" si="7"/>
        <v>0</v>
      </c>
      <c r="G52" s="15">
        <v>0</v>
      </c>
      <c r="H52" s="15">
        <v>0</v>
      </c>
      <c r="I52" s="15">
        <f>G52-H52</f>
        <v>0</v>
      </c>
      <c r="J52" s="51">
        <v>0</v>
      </c>
      <c r="K52" s="15"/>
      <c r="L52" s="3" t="s">
        <v>772</v>
      </c>
      <c r="M52" s="3" t="s">
        <v>773</v>
      </c>
      <c r="N52" s="3" t="s">
        <v>1088</v>
      </c>
      <c r="O52" s="3" t="s">
        <v>778</v>
      </c>
      <c r="P52" s="3" t="s">
        <v>774</v>
      </c>
    </row>
    <row r="53" spans="1:16" x14ac:dyDescent="0.25">
      <c r="A53" s="16" t="s">
        <v>530</v>
      </c>
      <c r="B53" s="15">
        <f>COUNTIF(Barcodes!B:B, A53) + COUNTIF('LCLS Barcodes'!B:B, A53)</f>
        <v>1</v>
      </c>
      <c r="C53" s="15">
        <v>0</v>
      </c>
      <c r="D53" s="15">
        <v>1</v>
      </c>
      <c r="E53" s="15">
        <f>B53-C53</f>
        <v>1</v>
      </c>
      <c r="F53" s="15">
        <f t="shared" si="7"/>
        <v>0</v>
      </c>
      <c r="G53" s="15">
        <v>0</v>
      </c>
      <c r="H53" s="15">
        <v>0</v>
      </c>
      <c r="I53" s="15">
        <f>G53-H53</f>
        <v>0</v>
      </c>
      <c r="J53" s="51">
        <v>0</v>
      </c>
      <c r="K53" s="15"/>
      <c r="L53" s="3" t="s">
        <v>770</v>
      </c>
      <c r="M53" s="3" t="s">
        <v>771</v>
      </c>
      <c r="N53" s="3" t="s">
        <v>1088</v>
      </c>
      <c r="O53" s="3" t="s">
        <v>779</v>
      </c>
      <c r="P53" s="3" t="s">
        <v>775</v>
      </c>
    </row>
    <row r="54" spans="1:16" x14ac:dyDescent="0.25">
      <c r="A54" s="16"/>
      <c r="B54" s="15"/>
      <c r="C54" s="15"/>
      <c r="D54" s="15"/>
      <c r="E54" s="15"/>
      <c r="F54" s="15"/>
      <c r="G54" s="15"/>
      <c r="H54" s="15"/>
      <c r="I54" s="15"/>
      <c r="J54" s="30"/>
      <c r="K54" s="15"/>
      <c r="L54" s="3"/>
      <c r="M54" s="3"/>
      <c r="N54" s="3"/>
    </row>
    <row r="55" spans="1:16" x14ac:dyDescent="0.25">
      <c r="A55" s="13" t="s">
        <v>600</v>
      </c>
      <c r="B55" s="14" t="s">
        <v>597</v>
      </c>
      <c r="C55" s="14"/>
      <c r="D55" s="14"/>
      <c r="E55" s="14"/>
      <c r="F55" s="14"/>
      <c r="G55" s="14"/>
      <c r="H55" s="14"/>
      <c r="I55" s="14"/>
      <c r="J55" s="30"/>
      <c r="K55" s="15"/>
      <c r="L55" s="3"/>
      <c r="M55" s="3"/>
      <c r="N55" s="3"/>
    </row>
    <row r="56" spans="1:16" x14ac:dyDescent="0.25">
      <c r="A56" s="18" t="s">
        <v>26</v>
      </c>
      <c r="B56" s="15">
        <f>COUNTIF(Barcodes!B:B, A56) + COUNTIF('LCLS Barcodes'!B:B, A56)</f>
        <v>12</v>
      </c>
      <c r="C56" s="15"/>
      <c r="D56" s="15"/>
      <c r="E56" s="15"/>
      <c r="F56" s="15"/>
      <c r="G56" s="15"/>
      <c r="H56" s="15"/>
      <c r="I56" s="15">
        <f t="shared" ref="I56:I59" si="9">G56-H56</f>
        <v>0</v>
      </c>
      <c r="J56" s="44" t="s">
        <v>1060</v>
      </c>
      <c r="K56" s="15"/>
      <c r="L56" s="3"/>
      <c r="M56" s="3"/>
      <c r="N56" s="3"/>
    </row>
    <row r="57" spans="1:16" x14ac:dyDescent="0.25">
      <c r="A57" s="14" t="s">
        <v>24</v>
      </c>
      <c r="B57" s="15">
        <f>COUNTIF(Barcodes!B:B, A57) + COUNTIF('LCLS Barcodes'!B:B, A57)</f>
        <v>2</v>
      </c>
      <c r="C57" s="15"/>
      <c r="D57" s="15"/>
      <c r="E57" s="15"/>
      <c r="F57" s="15"/>
      <c r="G57" s="15"/>
      <c r="H57" s="15"/>
      <c r="I57" s="15">
        <f t="shared" si="9"/>
        <v>0</v>
      </c>
      <c r="J57" s="48">
        <v>1</v>
      </c>
      <c r="K57" s="15"/>
      <c r="L57" s="3"/>
      <c r="M57" s="3"/>
      <c r="N57" s="3"/>
    </row>
    <row r="58" spans="1:16" x14ac:dyDescent="0.25">
      <c r="A58" s="16" t="s">
        <v>20</v>
      </c>
      <c r="B58" s="15">
        <f>COUNTIF(Barcodes!B:B, A58) + COUNTIF('LCLS Barcodes'!B:B, A58)</f>
        <v>1</v>
      </c>
      <c r="C58" s="15"/>
      <c r="D58" s="15"/>
      <c r="E58" s="15"/>
      <c r="F58" s="15"/>
      <c r="G58" s="15"/>
      <c r="H58" s="15"/>
      <c r="I58" s="15">
        <f t="shared" si="9"/>
        <v>0</v>
      </c>
      <c r="J58" s="48">
        <v>1</v>
      </c>
      <c r="K58" s="15"/>
      <c r="L58" s="3"/>
      <c r="M58" s="3"/>
      <c r="N58" s="3"/>
    </row>
    <row r="59" spans="1:16" x14ac:dyDescent="0.25">
      <c r="A59" s="16" t="s">
        <v>63</v>
      </c>
      <c r="B59" s="15">
        <f>COUNTIF(Barcodes!B:B, A59) + COUNTIF('LCLS Barcodes'!B:B, A59)</f>
        <v>3</v>
      </c>
      <c r="C59" s="15"/>
      <c r="D59" s="15"/>
      <c r="E59" s="15"/>
      <c r="F59" s="15"/>
      <c r="G59" s="15"/>
      <c r="H59" s="15"/>
      <c r="I59" s="15">
        <f t="shared" si="9"/>
        <v>0</v>
      </c>
      <c r="J59" s="44" t="s">
        <v>1061</v>
      </c>
      <c r="K59" s="15"/>
      <c r="L59" s="3"/>
      <c r="M59" s="3"/>
      <c r="N59" s="3"/>
    </row>
    <row r="60" spans="1:16" x14ac:dyDescent="0.25">
      <c r="A60" s="16"/>
      <c r="B60" s="15"/>
      <c r="C60" s="15"/>
      <c r="D60" s="15"/>
      <c r="E60" s="15"/>
      <c r="F60" s="15"/>
      <c r="G60" s="15"/>
      <c r="H60" s="15"/>
      <c r="I60" s="15"/>
      <c r="J60" s="30"/>
      <c r="K60" s="15"/>
      <c r="L60" s="3"/>
      <c r="M60" s="3"/>
      <c r="N60" s="3"/>
    </row>
    <row r="61" spans="1:16" x14ac:dyDescent="0.25">
      <c r="A61" s="13" t="s">
        <v>599</v>
      </c>
      <c r="B61" s="14" t="s">
        <v>597</v>
      </c>
      <c r="C61" s="14"/>
      <c r="D61" s="14"/>
      <c r="E61" s="14"/>
      <c r="F61" s="14"/>
      <c r="G61" s="14"/>
      <c r="H61" s="14"/>
      <c r="I61" s="14"/>
      <c r="J61" s="30"/>
      <c r="K61" s="15"/>
      <c r="L61" s="3"/>
      <c r="M61" s="3"/>
      <c r="N61" s="3"/>
    </row>
    <row r="62" spans="1:16" x14ac:dyDescent="0.25">
      <c r="A62" s="20" t="s">
        <v>132</v>
      </c>
      <c r="B62" s="15">
        <f>COUNTIF(Barcodes!B:B, A62) + COUNTIF('LCLS Barcodes'!B:B, A62)</f>
        <v>3</v>
      </c>
      <c r="C62" s="15"/>
      <c r="D62" s="15"/>
      <c r="E62" s="15"/>
      <c r="F62" s="15"/>
      <c r="G62" s="15"/>
      <c r="H62" s="15"/>
      <c r="I62" s="15">
        <f t="shared" ref="I62" si="10">G62-H62</f>
        <v>0</v>
      </c>
      <c r="J62" s="44">
        <v>9</v>
      </c>
      <c r="K62" s="15"/>
      <c r="L62" s="3"/>
      <c r="M62" s="3"/>
      <c r="N62" s="3"/>
    </row>
    <row r="63" spans="1:16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30"/>
      <c r="K63" s="15"/>
      <c r="L63" s="3"/>
      <c r="M63" s="3"/>
      <c r="N63" s="3"/>
    </row>
    <row r="64" spans="1:16" x14ac:dyDescent="0.25">
      <c r="A64" s="13" t="s">
        <v>601</v>
      </c>
      <c r="B64" s="14" t="s">
        <v>597</v>
      </c>
      <c r="C64" s="14"/>
      <c r="D64" s="14"/>
      <c r="E64" s="14"/>
      <c r="F64" s="14"/>
      <c r="G64" s="14"/>
      <c r="H64" s="14"/>
      <c r="I64" s="14"/>
      <c r="J64" s="30"/>
      <c r="K64" s="15"/>
      <c r="L64" s="3"/>
      <c r="M64" s="3"/>
      <c r="N64" s="3"/>
    </row>
    <row r="65" spans="1:14" x14ac:dyDescent="0.25">
      <c r="A65" s="16" t="s">
        <v>30</v>
      </c>
      <c r="B65" s="15">
        <f>COUNTIF(Barcodes!B:B, A65) + COUNTIF('LCLS Barcodes'!B:B, A65)</f>
        <v>4</v>
      </c>
      <c r="C65" s="15">
        <v>4</v>
      </c>
      <c r="D65" s="15">
        <v>1</v>
      </c>
      <c r="E65" s="15">
        <f t="shared" ref="E65:E66" si="11">B65-C65</f>
        <v>0</v>
      </c>
      <c r="F65" s="15">
        <f t="shared" ref="F65:F66" si="12">D65-E65</f>
        <v>1</v>
      </c>
      <c r="G65" s="15">
        <v>1</v>
      </c>
      <c r="H65" s="15">
        <v>0</v>
      </c>
      <c r="I65" s="15">
        <f t="shared" ref="I65:I66" si="13">G65-H65</f>
        <v>1</v>
      </c>
      <c r="J65" s="44" t="s">
        <v>1062</v>
      </c>
      <c r="K65" s="15"/>
      <c r="L65" s="3" t="s">
        <v>788</v>
      </c>
      <c r="M65" s="3" t="s">
        <v>789</v>
      </c>
      <c r="N65" s="3"/>
    </row>
    <row r="66" spans="1:14" x14ac:dyDescent="0.25">
      <c r="A66" s="16" t="s">
        <v>22</v>
      </c>
      <c r="B66" s="15">
        <f>COUNTIF(Barcodes!B:B, A66) + COUNTIF('LCLS Barcodes'!B:B, A66)</f>
        <v>2</v>
      </c>
      <c r="C66" s="15">
        <v>1</v>
      </c>
      <c r="D66" s="15">
        <v>1</v>
      </c>
      <c r="E66" s="28">
        <f t="shared" si="11"/>
        <v>1</v>
      </c>
      <c r="F66" s="15">
        <f t="shared" si="12"/>
        <v>0</v>
      </c>
      <c r="G66" s="15">
        <v>0</v>
      </c>
      <c r="H66" s="15">
        <v>0</v>
      </c>
      <c r="I66" s="15">
        <f t="shared" si="13"/>
        <v>0</v>
      </c>
      <c r="J66" s="51">
        <v>1</v>
      </c>
      <c r="K66" s="15"/>
      <c r="L66" s="3" t="s">
        <v>541</v>
      </c>
      <c r="M66" s="3" t="s">
        <v>790</v>
      </c>
      <c r="N66" s="3"/>
    </row>
    <row r="67" spans="1:14" x14ac:dyDescent="0.25">
      <c r="K67" s="3"/>
      <c r="L67" s="3"/>
      <c r="M67" s="3"/>
    </row>
  </sheetData>
  <sortState xmlns:xlrd2="http://schemas.microsoft.com/office/spreadsheetml/2017/richdata2" ref="A40:P53">
    <sortCondition sortBy="cellColor" ref="I40:I53" dxfId="32"/>
  </sortState>
  <conditionalFormatting sqref="E3:E4">
    <cfRule type="expression" dxfId="15" priority="8">
      <formula>$E$3&gt;0</formula>
    </cfRule>
  </conditionalFormatting>
  <conditionalFormatting sqref="E3:E22">
    <cfRule type="cellIs" dxfId="14" priority="6" operator="greaterThan">
      <formula>0</formula>
    </cfRule>
  </conditionalFormatting>
  <conditionalFormatting sqref="E4:E22">
    <cfRule type="expression" priority="7">
      <formula>$E$4&gt;0</formula>
    </cfRule>
  </conditionalFormatting>
  <conditionalFormatting sqref="E25:E37">
    <cfRule type="cellIs" dxfId="13" priority="5" operator="greaterThan">
      <formula>0</formula>
    </cfRule>
  </conditionalFormatting>
  <conditionalFormatting sqref="E40:E53">
    <cfRule type="cellIs" dxfId="12" priority="4" operator="greaterThan">
      <formula>0</formula>
    </cfRule>
  </conditionalFormatting>
  <conditionalFormatting sqref="E65:E66">
    <cfRule type="cellIs" dxfId="11" priority="3" operator="greaterThan">
      <formula>0</formula>
    </cfRule>
  </conditionalFormatting>
  <conditionalFormatting sqref="F3:F22 F40:F53">
    <cfRule type="cellIs" dxfId="10" priority="18" operator="greaterThan">
      <formula>0</formula>
    </cfRule>
  </conditionalFormatting>
  <conditionalFormatting sqref="F25:F37">
    <cfRule type="cellIs" dxfId="9" priority="16" operator="greaterThan">
      <formula>0</formula>
    </cfRule>
  </conditionalFormatting>
  <conditionalFormatting sqref="F65:F66">
    <cfRule type="cellIs" dxfId="8" priority="9" operator="greaterThan">
      <formula>0</formula>
    </cfRule>
  </conditionalFormatting>
  <conditionalFormatting sqref="H3:H22">
    <cfRule type="cellIs" dxfId="7" priority="2" operator="greaterThan">
      <formula>0</formula>
    </cfRule>
  </conditionalFormatting>
  <conditionalFormatting sqref="H25:H66">
    <cfRule type="cellIs" dxfId="6" priority="1" operator="greaterThan">
      <formula>0</formula>
    </cfRule>
  </conditionalFormatting>
  <conditionalFormatting sqref="I3:I22">
    <cfRule type="cellIs" dxfId="5" priority="17" operator="greaterThan">
      <formula>0</formula>
    </cfRule>
  </conditionalFormatting>
  <conditionalFormatting sqref="I21">
    <cfRule type="expression" priority="10">
      <formula>F$21 &gt; 0</formula>
    </cfRule>
  </conditionalFormatting>
  <conditionalFormatting sqref="I25:I37">
    <cfRule type="cellIs" dxfId="4" priority="15" operator="greaterThan">
      <formula>0</formula>
    </cfRule>
  </conditionalFormatting>
  <conditionalFormatting sqref="I40:I53">
    <cfRule type="cellIs" dxfId="3" priority="14" operator="greaterThan">
      <formula>0</formula>
    </cfRule>
  </conditionalFormatting>
  <conditionalFormatting sqref="I56:I59">
    <cfRule type="cellIs" dxfId="2" priority="13" operator="greaterThan">
      <formula>0</formula>
    </cfRule>
  </conditionalFormatting>
  <conditionalFormatting sqref="I62">
    <cfRule type="cellIs" dxfId="1" priority="12" operator="greaterThan">
      <formula>0</formula>
    </cfRule>
  </conditionalFormatting>
  <conditionalFormatting sqref="I65:I66">
    <cfRule type="cellIs" dxfId="0" priority="11" operator="greaterThan">
      <formula>0</formula>
    </cfRule>
  </conditionalFormatting>
  <pageMargins left="0.25" right="0.25" top="0.25" bottom="0.25" header="0" footer="0"/>
  <pageSetup scale="96" fitToHeight="0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LCLS Barcodes</vt:lpstr>
      <vt:lpstr>Barcodes</vt:lpstr>
      <vt:lpstr>Magnet Counts</vt:lpstr>
      <vt:lpstr>Spares Needed</vt:lpstr>
      <vt:lpstr>Impact Level</vt:lpstr>
      <vt:lpstr>Priority List</vt:lpstr>
      <vt:lpstr>'Priority List'!Print_Area</vt:lpstr>
      <vt:lpstr>'Spares Needed'!Print_Area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Amann, John W.</dc:creator>
  <cp:lastModifiedBy>Anderson, Scott D.</cp:lastModifiedBy>
  <cp:lastPrinted>2025-02-07T17:20:05Z</cp:lastPrinted>
  <dcterms:created xsi:type="dcterms:W3CDTF">2019-01-15T21:29:14Z</dcterms:created>
  <dcterms:modified xsi:type="dcterms:W3CDTF">2026-05-09T00:13:55Z</dcterms:modified>
</cp:coreProperties>
</file>