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26835" windowHeight="1284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D10" i="1" l="1"/>
  <c r="E79" i="1"/>
  <c r="F79" i="1"/>
  <c r="G79" i="1"/>
  <c r="G81" i="1" l="1"/>
  <c r="F81" i="1"/>
</calcChain>
</file>

<file path=xl/sharedStrings.xml><?xml version="1.0" encoding="utf-8"?>
<sst xmlns="http://schemas.openxmlformats.org/spreadsheetml/2006/main" count="51" uniqueCount="27">
  <si>
    <t>Gap</t>
  </si>
  <si>
    <t>Encoders</t>
  </si>
  <si>
    <t>US</t>
  </si>
  <si>
    <t>DS</t>
  </si>
  <si>
    <t>Y</t>
  </si>
  <si>
    <t>K</t>
  </si>
  <si>
    <t>1. Magnetic center vs. Gap found as min of K</t>
  </si>
  <si>
    <t>Avrg. =</t>
  </si>
  <si>
    <t>2. The K and Phase Error vs. Gap</t>
  </si>
  <si>
    <t>Ph.Err.</t>
  </si>
  <si>
    <t>Run #</t>
  </si>
  <si>
    <t>3. K vs. X (Gap = 10.0mm)</t>
  </si>
  <si>
    <t>X</t>
  </si>
  <si>
    <t xml:space="preserve">K slope = </t>
  </si>
  <si>
    <r>
      <t>7.5</t>
    </r>
    <r>
      <rPr>
        <b/>
        <sz val="11"/>
        <color theme="1"/>
        <rFont val="Calibri"/>
        <family val="2"/>
      </rPr>
      <t>·</t>
    </r>
    <r>
      <rPr>
        <b/>
        <sz val="11"/>
        <color theme="1"/>
        <rFont val="Calibri"/>
        <family val="2"/>
        <scheme val="minor"/>
      </rPr>
      <t>10</t>
    </r>
    <r>
      <rPr>
        <b/>
        <vertAlign val="superscript"/>
        <sz val="11"/>
        <color theme="1"/>
        <rFont val="Calibri"/>
        <family val="2"/>
        <scheme val="minor"/>
      </rPr>
      <t>-5</t>
    </r>
    <r>
      <rPr>
        <b/>
        <sz val="11"/>
        <color theme="1"/>
        <rFont val="Calibri"/>
        <family val="2"/>
        <scheme val="minor"/>
      </rPr>
      <t>/mm</t>
    </r>
  </si>
  <si>
    <t xml:space="preserve">4. Repeatability </t>
  </si>
  <si>
    <t>Gap=10mm</t>
  </si>
  <si>
    <r>
      <t>X</t>
    </r>
    <r>
      <rPr>
        <b/>
        <vertAlign val="subscript"/>
        <sz val="11"/>
        <color theme="1"/>
        <rFont val="Calibri"/>
        <family val="2"/>
        <scheme val="minor"/>
      </rPr>
      <t>0</t>
    </r>
    <r>
      <rPr>
        <b/>
        <sz val="11"/>
        <color theme="1"/>
        <rFont val="Calibri"/>
        <family val="2"/>
        <scheme val="minor"/>
      </rPr>
      <t>=0.094400</t>
    </r>
  </si>
  <si>
    <r>
      <t>Y</t>
    </r>
    <r>
      <rPr>
        <b/>
        <vertAlign val="subscript"/>
        <sz val="11"/>
        <color theme="1"/>
        <rFont val="Calibri"/>
        <family val="2"/>
        <scheme val="minor"/>
      </rPr>
      <t>0</t>
    </r>
    <r>
      <rPr>
        <b/>
        <sz val="11"/>
        <color theme="1"/>
        <rFont val="Calibri"/>
        <family val="2"/>
        <scheme val="minor"/>
      </rPr>
      <t>=0.000225</t>
    </r>
  </si>
  <si>
    <r>
      <t>D</t>
    </r>
    <r>
      <rPr>
        <b/>
        <sz val="11"/>
        <color theme="1"/>
        <rFont val="Calibri"/>
        <family val="2"/>
        <scheme val="minor"/>
      </rPr>
      <t>Bx</t>
    </r>
  </si>
  <si>
    <t xml:space="preserve">STD = </t>
  </si>
  <si>
    <t>(G-cm)</t>
  </si>
  <si>
    <r>
      <t>D</t>
    </r>
    <r>
      <rPr>
        <b/>
        <sz val="11"/>
        <color theme="1"/>
        <rFont val="Calibri"/>
        <family val="2"/>
        <scheme val="minor"/>
      </rPr>
      <t>By</t>
    </r>
  </si>
  <si>
    <r>
      <t xml:space="preserve">Field Corr. </t>
    </r>
    <r>
      <rPr>
        <b/>
        <sz val="11"/>
        <color theme="1"/>
        <rFont val="Calibri"/>
        <family val="2"/>
      </rPr>
      <t>±</t>
    </r>
  </si>
  <si>
    <r>
      <t xml:space="preserve">Field Int. </t>
    </r>
    <r>
      <rPr>
        <b/>
        <sz val="11"/>
        <color theme="1"/>
        <rFont val="Calibri"/>
        <family val="2"/>
      </rPr>
      <t>±</t>
    </r>
  </si>
  <si>
    <r>
      <t xml:space="preserve">5. Set Gap to 9mm </t>
    </r>
    <r>
      <rPr>
        <b/>
        <sz val="11"/>
        <color theme="1"/>
        <rFont val="Symbol"/>
        <family val="1"/>
        <charset val="2"/>
      </rPr>
      <t>®</t>
    </r>
    <r>
      <rPr>
        <b/>
        <sz val="11"/>
        <color theme="1"/>
        <rFont val="Calibri"/>
        <family val="2"/>
      </rPr>
      <t xml:space="preserve"> 10mm  </t>
    </r>
    <r>
      <rPr>
        <b/>
        <sz val="11"/>
        <color theme="1"/>
        <rFont val="Symbol"/>
        <family val="1"/>
        <charset val="2"/>
      </rPr>
      <t>®</t>
    </r>
    <r>
      <rPr>
        <b/>
        <sz val="11"/>
        <color theme="1"/>
        <rFont val="Calibri"/>
        <family val="2"/>
      </rPr>
      <t xml:space="preserve"> 20mm </t>
    </r>
    <r>
      <rPr>
        <b/>
        <sz val="11"/>
        <color theme="1"/>
        <rFont val="Symbol"/>
        <family val="1"/>
        <charset val="2"/>
      </rPr>
      <t>®</t>
    </r>
    <r>
      <rPr>
        <b/>
        <sz val="11"/>
        <color theme="1"/>
        <rFont val="Calibri"/>
        <family val="2"/>
      </rPr>
      <t xml:space="preserve"> 10mm </t>
    </r>
    <r>
      <rPr>
        <b/>
        <sz val="11"/>
        <color theme="1"/>
        <rFont val="Symbol"/>
        <family val="1"/>
        <charset val="2"/>
      </rPr>
      <t>®</t>
    </r>
    <r>
      <rPr>
        <b/>
        <sz val="11"/>
        <color theme="1"/>
        <rFont val="Calibri"/>
        <family val="2"/>
      </rPr>
      <t xml:space="preserve"> 9mm </t>
    </r>
    <r>
      <rPr>
        <b/>
        <sz val="11"/>
        <color theme="1"/>
        <rFont val="Symbol"/>
        <family val="1"/>
        <charset val="2"/>
      </rPr>
      <t>®</t>
    </r>
    <r>
      <rPr>
        <b/>
        <sz val="11"/>
        <color theme="1"/>
        <rFont val="Calibri"/>
        <family val="2"/>
      </rPr>
      <t xml:space="preserve"> 10mm</t>
    </r>
  </si>
  <si>
    <t>9 days later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</si>
</sst>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00000"/>
    <numFmt numFmtId="165" formatCode="0.00000"/>
    <numFmt numFmtId="166" formatCode="0.0"/>
    <numFmt numFmtId="167" formatCode="0.0E+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vertAlign val="subscript"/>
      <sz val="11"/>
      <color theme="1"/>
      <name val="Calibri"/>
      <family val="2"/>
      <scheme val="minor"/>
    </font>
    <font>
      <b/>
      <sz val="11"/>
      <color theme="1"/>
      <name val="Symbol"/>
      <family val="1"/>
      <charset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1" fillId="0" borderId="0" xfId="0" applyFont="1" applyAlignment="1">
      <alignment horizontal="center"/>
    </xf>
    <xf numFmtId="165" fontId="0" fillId="0" borderId="0" xfId="0" applyNumberFormat="1"/>
    <xf numFmtId="165" fontId="0" fillId="0" borderId="0" xfId="0" applyNumberFormat="1" applyAlignment="1">
      <alignment horizontal="center"/>
    </xf>
    <xf numFmtId="166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0" fontId="5" fillId="0" borderId="0" xfId="0" applyFont="1" applyAlignment="1">
      <alignment horizontal="center"/>
    </xf>
    <xf numFmtId="2" fontId="0" fillId="0" borderId="0" xfId="0" applyNumberFormat="1" applyAlignment="1">
      <alignment horizontal="center"/>
    </xf>
    <xf numFmtId="2" fontId="1" fillId="0" borderId="0" xfId="0" applyNumberFormat="1" applyFont="1" applyAlignment="1">
      <alignment horizontal="center"/>
    </xf>
    <xf numFmtId="1" fontId="1" fillId="0" borderId="0" xfId="0" applyNumberFormat="1" applyFont="1" applyAlignment="1">
      <alignment horizontal="center"/>
    </xf>
    <xf numFmtId="167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K and </a:t>
            </a:r>
            <a:r>
              <a:rPr lang="en-US" sz="1400" b="1" i="0" u="none" strike="noStrike" baseline="0">
                <a:effectLst/>
              </a:rPr>
              <a:t>R.M.S. </a:t>
            </a:r>
            <a:r>
              <a:rPr lang="en-US" sz="1400"/>
              <a:t>phase errors vs. Gap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xVal>
            <c:numRef>
              <c:f>(Sheet1!$A$16:$A$21,Sheet1!$A$24:$A$35)</c:f>
              <c:numCache>
                <c:formatCode>0.000000</c:formatCode>
                <c:ptCount val="18"/>
                <c:pt idx="0">
                  <c:v>10</c:v>
                </c:pt>
                <c:pt idx="1">
                  <c:v>11</c:v>
                </c:pt>
                <c:pt idx="2">
                  <c:v>13</c:v>
                </c:pt>
                <c:pt idx="3">
                  <c:v>15</c:v>
                </c:pt>
                <c:pt idx="4">
                  <c:v>20</c:v>
                </c:pt>
                <c:pt idx="5">
                  <c:v>30</c:v>
                </c:pt>
                <c:pt idx="6">
                  <c:v>50</c:v>
                </c:pt>
                <c:pt idx="7">
                  <c:v>30</c:v>
                </c:pt>
                <c:pt idx="8">
                  <c:v>20</c:v>
                </c:pt>
                <c:pt idx="9">
                  <c:v>15</c:v>
                </c:pt>
                <c:pt idx="10">
                  <c:v>13</c:v>
                </c:pt>
                <c:pt idx="11">
                  <c:v>11</c:v>
                </c:pt>
                <c:pt idx="12">
                  <c:v>10</c:v>
                </c:pt>
                <c:pt idx="13">
                  <c:v>7.5</c:v>
                </c:pt>
                <c:pt idx="14">
                  <c:v>7.8</c:v>
                </c:pt>
                <c:pt idx="15">
                  <c:v>8</c:v>
                </c:pt>
                <c:pt idx="16">
                  <c:v>9</c:v>
                </c:pt>
                <c:pt idx="17">
                  <c:v>7.2</c:v>
                </c:pt>
              </c:numCache>
            </c:numRef>
          </c:xVal>
          <c:yVal>
            <c:numRef>
              <c:f>(Sheet1!$D$16:$D$21,Sheet1!$D$24:$D$35)</c:f>
              <c:numCache>
                <c:formatCode>0.000000</c:formatCode>
                <c:ptCount val="18"/>
                <c:pt idx="0">
                  <c:v>2.7026119999999998</c:v>
                </c:pt>
                <c:pt idx="1">
                  <c:v>2.4034499999999999</c:v>
                </c:pt>
                <c:pt idx="2">
                  <c:v>1.9205680000000001</c:v>
                </c:pt>
                <c:pt idx="3">
                  <c:v>1.5490010000000001</c:v>
                </c:pt>
                <c:pt idx="4">
                  <c:v>0.92506999999999995</c:v>
                </c:pt>
                <c:pt idx="5">
                  <c:v>0.34070800000000001</c:v>
                </c:pt>
                <c:pt idx="6">
                  <c:v>4.9985000000000002E-2</c:v>
                </c:pt>
                <c:pt idx="7">
                  <c:v>0.34092299999999998</c:v>
                </c:pt>
                <c:pt idx="8">
                  <c:v>0.92515000000000003</c:v>
                </c:pt>
                <c:pt idx="9">
                  <c:v>1.5492939999999999</c:v>
                </c:pt>
                <c:pt idx="10">
                  <c:v>1.9208369999999999</c:v>
                </c:pt>
                <c:pt idx="11">
                  <c:v>2.4041160000000001</c:v>
                </c:pt>
                <c:pt idx="12">
                  <c:v>2.7025839999999999</c:v>
                </c:pt>
                <c:pt idx="13">
                  <c:v>3.6910409999999998</c:v>
                </c:pt>
                <c:pt idx="14">
                  <c:v>3.5530889999999999</c:v>
                </c:pt>
                <c:pt idx="15">
                  <c:v>3.4628999999999999</c:v>
                </c:pt>
                <c:pt idx="16">
                  <c:v>3.0520209999999999</c:v>
                </c:pt>
                <c:pt idx="17">
                  <c:v>3.830765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7329920"/>
        <c:axId val="57329344"/>
      </c:scatterChart>
      <c:scatterChart>
        <c:scatterStyle val="lineMarker"/>
        <c:varyColors val="0"/>
        <c:ser>
          <c:idx val="1"/>
          <c:order val="1"/>
          <c:spPr>
            <a:ln w="28575">
              <a:noFill/>
            </a:ln>
          </c:spPr>
          <c:marker>
            <c:symbol val="square"/>
            <c:size val="4"/>
          </c:marker>
          <c:xVal>
            <c:numRef>
              <c:f>(Sheet1!$A$16:$A$21,Sheet1!$A$24:$A$35)</c:f>
              <c:numCache>
                <c:formatCode>0.000000</c:formatCode>
                <c:ptCount val="18"/>
                <c:pt idx="0">
                  <c:v>10</c:v>
                </c:pt>
                <c:pt idx="1">
                  <c:v>11</c:v>
                </c:pt>
                <c:pt idx="2">
                  <c:v>13</c:v>
                </c:pt>
                <c:pt idx="3">
                  <c:v>15</c:v>
                </c:pt>
                <c:pt idx="4">
                  <c:v>20</c:v>
                </c:pt>
                <c:pt idx="5">
                  <c:v>30</c:v>
                </c:pt>
                <c:pt idx="6">
                  <c:v>50</c:v>
                </c:pt>
                <c:pt idx="7">
                  <c:v>30</c:v>
                </c:pt>
                <c:pt idx="8">
                  <c:v>20</c:v>
                </c:pt>
                <c:pt idx="9">
                  <c:v>15</c:v>
                </c:pt>
                <c:pt idx="10">
                  <c:v>13</c:v>
                </c:pt>
                <c:pt idx="11">
                  <c:v>11</c:v>
                </c:pt>
                <c:pt idx="12">
                  <c:v>10</c:v>
                </c:pt>
                <c:pt idx="13">
                  <c:v>7.5</c:v>
                </c:pt>
                <c:pt idx="14">
                  <c:v>7.8</c:v>
                </c:pt>
                <c:pt idx="15">
                  <c:v>8</c:v>
                </c:pt>
                <c:pt idx="16">
                  <c:v>9</c:v>
                </c:pt>
                <c:pt idx="17">
                  <c:v>7.2</c:v>
                </c:pt>
              </c:numCache>
            </c:numRef>
          </c:xVal>
          <c:yVal>
            <c:numRef>
              <c:f>(Sheet1!$E$16:$E$21,Sheet1!$E$24:$E$35)</c:f>
              <c:numCache>
                <c:formatCode>0.0</c:formatCode>
                <c:ptCount val="18"/>
                <c:pt idx="0">
                  <c:v>2.6</c:v>
                </c:pt>
                <c:pt idx="1">
                  <c:v>2.4</c:v>
                </c:pt>
                <c:pt idx="2">
                  <c:v>2.2999999999999998</c:v>
                </c:pt>
                <c:pt idx="3">
                  <c:v>2</c:v>
                </c:pt>
                <c:pt idx="4">
                  <c:v>1.6</c:v>
                </c:pt>
                <c:pt idx="5">
                  <c:v>1.5</c:v>
                </c:pt>
                <c:pt idx="6">
                  <c:v>0.5</c:v>
                </c:pt>
                <c:pt idx="7">
                  <c:v>1</c:v>
                </c:pt>
                <c:pt idx="8">
                  <c:v>1.7</c:v>
                </c:pt>
                <c:pt idx="9">
                  <c:v>2.1</c:v>
                </c:pt>
                <c:pt idx="10">
                  <c:v>2.2999999999999998</c:v>
                </c:pt>
                <c:pt idx="11">
                  <c:v>2.5</c:v>
                </c:pt>
                <c:pt idx="12">
                  <c:v>2.6</c:v>
                </c:pt>
                <c:pt idx="13">
                  <c:v>2.8</c:v>
                </c:pt>
                <c:pt idx="14">
                  <c:v>2.8</c:v>
                </c:pt>
                <c:pt idx="15">
                  <c:v>2.8</c:v>
                </c:pt>
                <c:pt idx="16">
                  <c:v>2.8</c:v>
                </c:pt>
                <c:pt idx="17">
                  <c:v>2.9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7331072"/>
        <c:axId val="53979392"/>
      </c:scatterChart>
      <c:valAx>
        <c:axId val="573299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Gap (mm)</a:t>
                </a:r>
              </a:p>
            </c:rich>
          </c:tx>
          <c:layout/>
          <c:overlay val="0"/>
        </c:title>
        <c:numFmt formatCode="0.000" sourceLinked="0"/>
        <c:majorTickMark val="out"/>
        <c:minorTickMark val="none"/>
        <c:tickLblPos val="nextTo"/>
        <c:crossAx val="57329344"/>
        <c:crosses val="autoZero"/>
        <c:crossBetween val="midCat"/>
      </c:valAx>
      <c:valAx>
        <c:axId val="5732934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K</a:t>
                </a:r>
              </a:p>
            </c:rich>
          </c:tx>
          <c:layout/>
          <c:overlay val="0"/>
        </c:title>
        <c:numFmt formatCode="0.000000" sourceLinked="1"/>
        <c:majorTickMark val="out"/>
        <c:minorTickMark val="none"/>
        <c:tickLblPos val="nextTo"/>
        <c:crossAx val="57329920"/>
        <c:crosses val="autoZero"/>
        <c:crossBetween val="midCat"/>
      </c:valAx>
      <c:valAx>
        <c:axId val="53979392"/>
        <c:scaling>
          <c:orientation val="minMax"/>
          <c:max val="3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Ph.Err.(deg)</a:t>
                </a:r>
              </a:p>
            </c:rich>
          </c:tx>
          <c:layout/>
          <c:overlay val="0"/>
        </c:title>
        <c:numFmt formatCode="0.0" sourceLinked="1"/>
        <c:majorTickMark val="out"/>
        <c:minorTickMark val="none"/>
        <c:tickLblPos val="nextTo"/>
        <c:crossAx val="57331072"/>
        <c:crosses val="max"/>
        <c:crossBetween val="midCat"/>
      </c:valAx>
      <c:valAx>
        <c:axId val="57331072"/>
        <c:scaling>
          <c:orientation val="minMax"/>
        </c:scaling>
        <c:delete val="1"/>
        <c:axPos val="b"/>
        <c:numFmt formatCode="0.000000" sourceLinked="1"/>
        <c:majorTickMark val="out"/>
        <c:minorTickMark val="none"/>
        <c:tickLblPos val="nextTo"/>
        <c:crossAx val="53979392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66675</xdr:colOff>
      <xdr:row>14</xdr:row>
      <xdr:rowOff>52387</xdr:rowOff>
    </xdr:from>
    <xdr:to>
      <xdr:col>16</xdr:col>
      <xdr:colOff>352425</xdr:colOff>
      <xdr:row>32</xdr:row>
      <xdr:rowOff>9525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1"/>
  <sheetViews>
    <sheetView tabSelected="1" workbookViewId="0">
      <selection activeCell="G12" sqref="G12"/>
    </sheetView>
  </sheetViews>
  <sheetFormatPr defaultRowHeight="15" x14ac:dyDescent="0.25"/>
  <cols>
    <col min="1" max="1" width="10.5703125" bestFit="1" customWidth="1"/>
    <col min="2" max="2" width="9.5703125" bestFit="1" customWidth="1"/>
    <col min="3" max="4" width="12" bestFit="1" customWidth="1"/>
    <col min="5" max="5" width="12" customWidth="1"/>
    <col min="6" max="6" width="9.5703125" bestFit="1" customWidth="1"/>
  </cols>
  <sheetData>
    <row r="1" spans="1:7" x14ac:dyDescent="0.25">
      <c r="A1" s="1" t="s">
        <v>6</v>
      </c>
    </row>
    <row r="3" spans="1:7" x14ac:dyDescent="0.25">
      <c r="A3" s="1" t="s">
        <v>0</v>
      </c>
      <c r="B3" s="2" t="s">
        <v>1</v>
      </c>
      <c r="C3" s="1"/>
      <c r="D3" s="1" t="s">
        <v>4</v>
      </c>
      <c r="E3" s="1" t="s">
        <v>5</v>
      </c>
    </row>
    <row r="4" spans="1:7" x14ac:dyDescent="0.25">
      <c r="A4" s="1"/>
      <c r="B4" s="5" t="s">
        <v>2</v>
      </c>
      <c r="C4" s="5" t="s">
        <v>3</v>
      </c>
      <c r="D4" s="1"/>
      <c r="E4" s="1"/>
    </row>
    <row r="5" spans="1:7" x14ac:dyDescent="0.25">
      <c r="A5" s="3">
        <v>10</v>
      </c>
      <c r="B5" s="4">
        <v>9.9997000000000007</v>
      </c>
      <c r="C5" s="4">
        <v>10.00015</v>
      </c>
      <c r="D5" s="4">
        <v>2.2599999999999999E-4</v>
      </c>
      <c r="E5" s="4">
        <v>2.7023429999999999</v>
      </c>
    </row>
    <row r="6" spans="1:7" x14ac:dyDescent="0.25">
      <c r="A6" s="3">
        <v>15</v>
      </c>
      <c r="B6" s="4">
        <v>15.000400000000001</v>
      </c>
      <c r="C6" s="4">
        <v>14.999750000000001</v>
      </c>
      <c r="D6" s="4">
        <v>2.2499999999999999E-4</v>
      </c>
      <c r="E6" s="4">
        <v>1.54905</v>
      </c>
    </row>
    <row r="7" spans="1:7" x14ac:dyDescent="0.25">
      <c r="A7" s="3">
        <v>20</v>
      </c>
      <c r="B7" s="4">
        <v>20</v>
      </c>
      <c r="C7" s="4">
        <v>19.999549999999999</v>
      </c>
      <c r="D7" s="4">
        <v>2.2100000000000001E-4</v>
      </c>
      <c r="E7" s="4">
        <v>0.92545299999999997</v>
      </c>
    </row>
    <row r="8" spans="1:7" x14ac:dyDescent="0.25">
      <c r="A8" s="3">
        <v>30</v>
      </c>
      <c r="B8" s="4">
        <v>30.000350000000001</v>
      </c>
      <c r="C8" s="4">
        <v>30.000050000000002</v>
      </c>
      <c r="D8" s="4">
        <v>2.2499999999999999E-4</v>
      </c>
      <c r="E8" s="4">
        <v>0.34124399999999999</v>
      </c>
    </row>
    <row r="9" spans="1:7" x14ac:dyDescent="0.25">
      <c r="A9" s="3">
        <v>7.2</v>
      </c>
      <c r="B9" s="4">
        <v>7.1997999999999998</v>
      </c>
      <c r="C9" s="4">
        <v>7.1996000000000002</v>
      </c>
      <c r="D9" s="4">
        <v>2.1900000000000001E-4</v>
      </c>
      <c r="E9" s="4">
        <v>3.830765</v>
      </c>
      <c r="G9" t="s">
        <v>26</v>
      </c>
    </row>
    <row r="10" spans="1:7" x14ac:dyDescent="0.25">
      <c r="C10" s="1" t="s">
        <v>7</v>
      </c>
      <c r="D10" s="15">
        <f>AVERAGE(D5:D9)</f>
        <v>2.232E-4</v>
      </c>
    </row>
    <row r="12" spans="1:7" x14ac:dyDescent="0.25">
      <c r="A12" s="1" t="s">
        <v>8</v>
      </c>
      <c r="B12" s="1"/>
      <c r="C12" s="1"/>
    </row>
    <row r="14" spans="1:7" x14ac:dyDescent="0.25">
      <c r="A14" s="5" t="s">
        <v>0</v>
      </c>
      <c r="B14" s="5" t="s">
        <v>1</v>
      </c>
      <c r="C14" s="5"/>
      <c r="D14" s="5" t="s">
        <v>5</v>
      </c>
      <c r="E14" s="5" t="s">
        <v>9</v>
      </c>
      <c r="F14" s="5" t="s">
        <v>10</v>
      </c>
    </row>
    <row r="15" spans="1:7" x14ac:dyDescent="0.25">
      <c r="B15" s="5" t="s">
        <v>2</v>
      </c>
      <c r="C15" s="5" t="s">
        <v>3</v>
      </c>
    </row>
    <row r="16" spans="1:7" x14ac:dyDescent="0.25">
      <c r="A16" s="4">
        <v>10</v>
      </c>
      <c r="B16" s="6">
        <v>9.9998000000000005</v>
      </c>
      <c r="C16" s="7">
        <v>9.9997500000000006</v>
      </c>
      <c r="D16" s="4">
        <v>2.7026119999999998</v>
      </c>
      <c r="E16" s="8">
        <v>2.6</v>
      </c>
      <c r="F16" s="9">
        <v>20</v>
      </c>
    </row>
    <row r="17" spans="1:6" x14ac:dyDescent="0.25">
      <c r="A17" s="4">
        <v>11</v>
      </c>
      <c r="B17" s="6">
        <v>11.000299999999999</v>
      </c>
      <c r="C17" s="7">
        <v>11.00005</v>
      </c>
      <c r="D17" s="4">
        <v>2.4034499999999999</v>
      </c>
      <c r="E17" s="8">
        <v>2.4</v>
      </c>
      <c r="F17" s="9">
        <v>21</v>
      </c>
    </row>
    <row r="18" spans="1:6" x14ac:dyDescent="0.25">
      <c r="A18" s="4">
        <v>13</v>
      </c>
      <c r="B18" s="6">
        <v>13</v>
      </c>
      <c r="C18" s="7">
        <v>13.000450000000001</v>
      </c>
      <c r="D18" s="4">
        <v>1.9205680000000001</v>
      </c>
      <c r="E18" s="8">
        <v>2.2999999999999998</v>
      </c>
      <c r="F18" s="9">
        <v>22</v>
      </c>
    </row>
    <row r="19" spans="1:6" x14ac:dyDescent="0.25">
      <c r="A19" s="4">
        <v>15</v>
      </c>
      <c r="B19" s="6">
        <v>15.000349999999999</v>
      </c>
      <c r="C19" s="7">
        <v>15.00005</v>
      </c>
      <c r="D19" s="4">
        <v>1.5490010000000001</v>
      </c>
      <c r="E19" s="8">
        <v>2</v>
      </c>
      <c r="F19" s="9">
        <v>23</v>
      </c>
    </row>
    <row r="20" spans="1:6" x14ac:dyDescent="0.25">
      <c r="A20" s="4">
        <v>20</v>
      </c>
      <c r="B20" s="6">
        <v>19.999849999999999</v>
      </c>
      <c r="C20" s="7">
        <v>19.000699999999998</v>
      </c>
      <c r="D20" s="4">
        <v>0.92506999999999995</v>
      </c>
      <c r="E20" s="8">
        <v>1.6</v>
      </c>
      <c r="F20" s="9">
        <v>24</v>
      </c>
    </row>
    <row r="21" spans="1:6" x14ac:dyDescent="0.25">
      <c r="A21" s="4">
        <v>30</v>
      </c>
      <c r="B21" s="6">
        <v>30.0002</v>
      </c>
      <c r="C21" s="7">
        <v>30.000250000000001</v>
      </c>
      <c r="D21" s="4">
        <v>0.34070800000000001</v>
      </c>
      <c r="E21" s="8">
        <v>1.5</v>
      </c>
      <c r="F21" s="9">
        <v>25</v>
      </c>
    </row>
    <row r="22" spans="1:6" x14ac:dyDescent="0.25">
      <c r="A22" s="4">
        <v>50</v>
      </c>
      <c r="B22" s="7">
        <v>50.0002</v>
      </c>
      <c r="C22" s="7">
        <v>50.000349999999997</v>
      </c>
      <c r="D22" s="4"/>
      <c r="E22" s="8"/>
      <c r="F22" s="9">
        <v>26</v>
      </c>
    </row>
    <row r="23" spans="1:6" x14ac:dyDescent="0.25">
      <c r="A23" s="4">
        <v>100</v>
      </c>
      <c r="B23" s="7">
        <v>10</v>
      </c>
      <c r="C23" s="7">
        <v>99.999700000000004</v>
      </c>
      <c r="D23" s="4"/>
      <c r="E23" s="8"/>
      <c r="F23" s="9">
        <v>27</v>
      </c>
    </row>
    <row r="24" spans="1:6" x14ac:dyDescent="0.25">
      <c r="A24" s="4">
        <v>50</v>
      </c>
      <c r="B24" s="7">
        <v>49.999850000000002</v>
      </c>
      <c r="C24" s="7">
        <v>50.000149999999998</v>
      </c>
      <c r="D24" s="4">
        <v>4.9985000000000002E-2</v>
      </c>
      <c r="E24" s="8">
        <v>0.5</v>
      </c>
      <c r="F24" s="9">
        <v>28</v>
      </c>
    </row>
    <row r="25" spans="1:6" x14ac:dyDescent="0.25">
      <c r="A25" s="4">
        <v>30</v>
      </c>
      <c r="B25" s="7">
        <v>30.0001</v>
      </c>
      <c r="C25" s="7">
        <v>29.999700000000001</v>
      </c>
      <c r="D25" s="4">
        <v>0.34092299999999998</v>
      </c>
      <c r="E25" s="8">
        <v>1</v>
      </c>
      <c r="F25" s="9">
        <v>29</v>
      </c>
    </row>
    <row r="26" spans="1:6" x14ac:dyDescent="0.25">
      <c r="A26" s="4">
        <v>20</v>
      </c>
      <c r="B26" s="7">
        <v>19.999700000000001</v>
      </c>
      <c r="C26" s="7">
        <v>19.9998</v>
      </c>
      <c r="D26" s="4">
        <v>0.92515000000000003</v>
      </c>
      <c r="E26" s="8">
        <v>1.7</v>
      </c>
      <c r="F26" s="9">
        <v>30</v>
      </c>
    </row>
    <row r="27" spans="1:6" x14ac:dyDescent="0.25">
      <c r="A27" s="4">
        <v>15</v>
      </c>
      <c r="B27" s="7">
        <v>14.999599999999999</v>
      </c>
      <c r="C27" s="7">
        <v>14.999650000000001</v>
      </c>
      <c r="D27" s="4">
        <v>1.5492939999999999</v>
      </c>
      <c r="E27" s="8">
        <v>2.1</v>
      </c>
      <c r="F27" s="9">
        <v>31</v>
      </c>
    </row>
    <row r="28" spans="1:6" x14ac:dyDescent="0.25">
      <c r="A28" s="4">
        <v>13</v>
      </c>
      <c r="B28" s="7">
        <v>12.999750000000001</v>
      </c>
      <c r="C28" s="7">
        <v>12.99985</v>
      </c>
      <c r="D28" s="4">
        <v>1.9208369999999999</v>
      </c>
      <c r="E28" s="8">
        <v>2.2999999999999998</v>
      </c>
      <c r="F28" s="9">
        <v>32</v>
      </c>
    </row>
    <row r="29" spans="1:6" x14ac:dyDescent="0.25">
      <c r="A29" s="4">
        <v>11</v>
      </c>
      <c r="B29" s="7">
        <v>10.999700000000001</v>
      </c>
      <c r="C29" s="7">
        <v>10.999599999999999</v>
      </c>
      <c r="D29" s="4">
        <v>2.4041160000000001</v>
      </c>
      <c r="E29" s="8">
        <v>2.5</v>
      </c>
      <c r="F29" s="9">
        <v>33</v>
      </c>
    </row>
    <row r="30" spans="1:6" x14ac:dyDescent="0.25">
      <c r="A30" s="4">
        <v>10</v>
      </c>
      <c r="B30" s="7">
        <v>9.9997500000000006</v>
      </c>
      <c r="C30" s="7">
        <v>9.9998000000000005</v>
      </c>
      <c r="D30" s="4">
        <v>2.7025839999999999</v>
      </c>
      <c r="E30" s="8">
        <v>2.6</v>
      </c>
      <c r="F30" s="9">
        <v>34</v>
      </c>
    </row>
    <row r="31" spans="1:6" x14ac:dyDescent="0.25">
      <c r="A31" s="4">
        <v>7.5</v>
      </c>
      <c r="B31" s="7">
        <v>7.5003000000000002</v>
      </c>
      <c r="C31" s="7">
        <v>7.5001499999999997</v>
      </c>
      <c r="D31" s="4">
        <v>3.6910409999999998</v>
      </c>
      <c r="E31" s="8">
        <v>2.8</v>
      </c>
      <c r="F31" s="9">
        <v>64</v>
      </c>
    </row>
    <row r="32" spans="1:6" x14ac:dyDescent="0.25">
      <c r="A32" s="4">
        <v>7.8</v>
      </c>
      <c r="B32" s="7">
        <v>7.8003499999999999</v>
      </c>
      <c r="C32" s="7">
        <v>7.8000499999999997</v>
      </c>
      <c r="D32" s="4">
        <v>3.5530889999999999</v>
      </c>
      <c r="E32" s="8">
        <v>2.8</v>
      </c>
      <c r="F32" s="9">
        <v>59</v>
      </c>
    </row>
    <row r="33" spans="1:6" x14ac:dyDescent="0.25">
      <c r="A33" s="4">
        <v>8</v>
      </c>
      <c r="B33" s="7">
        <v>8.0001999999999995</v>
      </c>
      <c r="C33" s="7">
        <v>8.0002499999999994</v>
      </c>
      <c r="D33" s="4">
        <v>3.4628999999999999</v>
      </c>
      <c r="E33" s="8">
        <v>2.8</v>
      </c>
      <c r="F33" s="9">
        <v>60</v>
      </c>
    </row>
    <row r="34" spans="1:6" x14ac:dyDescent="0.25">
      <c r="A34" s="4">
        <v>9</v>
      </c>
      <c r="B34" s="7">
        <v>9.0000499999999999</v>
      </c>
      <c r="C34" s="7">
        <v>9.0004500000000007</v>
      </c>
      <c r="D34" s="4">
        <v>3.0520209999999999</v>
      </c>
      <c r="E34" s="8">
        <v>2.8</v>
      </c>
      <c r="F34" s="9">
        <v>61</v>
      </c>
    </row>
    <row r="35" spans="1:6" x14ac:dyDescent="0.25">
      <c r="A35" s="4">
        <v>7.2</v>
      </c>
      <c r="B35" s="7">
        <v>7.1997999999999998</v>
      </c>
      <c r="C35" s="7">
        <v>7.1999599999999999</v>
      </c>
      <c r="D35" s="4">
        <v>3.830765</v>
      </c>
      <c r="E35" s="8">
        <v>2.9</v>
      </c>
      <c r="F35" s="9">
        <v>62</v>
      </c>
    </row>
    <row r="37" spans="1:6" x14ac:dyDescent="0.25">
      <c r="A37" s="1" t="s">
        <v>11</v>
      </c>
    </row>
    <row r="39" spans="1:6" x14ac:dyDescent="0.25">
      <c r="A39" s="5" t="s">
        <v>10</v>
      </c>
      <c r="B39" s="5" t="s">
        <v>12</v>
      </c>
      <c r="C39" s="5" t="s">
        <v>1</v>
      </c>
      <c r="D39" s="5"/>
      <c r="E39" s="5" t="s">
        <v>5</v>
      </c>
      <c r="F39" s="5" t="s">
        <v>9</v>
      </c>
    </row>
    <row r="40" spans="1:6" x14ac:dyDescent="0.25">
      <c r="C40" s="5" t="s">
        <v>2</v>
      </c>
      <c r="D40" s="5" t="s">
        <v>3</v>
      </c>
    </row>
    <row r="41" spans="1:6" x14ac:dyDescent="0.25">
      <c r="A41" s="3">
        <v>35</v>
      </c>
      <c r="B41" s="3">
        <v>0</v>
      </c>
      <c r="C41" s="7">
        <v>10.0002</v>
      </c>
      <c r="D41" s="7">
        <v>10.000400000000001</v>
      </c>
      <c r="E41">
        <v>2.7023450000000002</v>
      </c>
      <c r="F41">
        <v>2.6</v>
      </c>
    </row>
    <row r="42" spans="1:6" x14ac:dyDescent="0.25">
      <c r="A42" s="3">
        <v>36</v>
      </c>
      <c r="B42" s="3">
        <v>-0.4</v>
      </c>
      <c r="C42" s="7">
        <v>10.000249999999999</v>
      </c>
      <c r="D42" s="7">
        <v>10.000249999999999</v>
      </c>
      <c r="E42">
        <v>2.7024539999999999</v>
      </c>
      <c r="F42">
        <v>2.6</v>
      </c>
    </row>
    <row r="43" spans="1:6" x14ac:dyDescent="0.25">
      <c r="A43" s="3">
        <v>37</v>
      </c>
      <c r="B43" s="3">
        <v>0.4</v>
      </c>
      <c r="C43" s="7">
        <v>10.000299999999999</v>
      </c>
      <c r="D43" s="7">
        <v>10.000249999999999</v>
      </c>
      <c r="E43">
        <v>2.7023139999999999</v>
      </c>
      <c r="F43">
        <v>2.6</v>
      </c>
    </row>
    <row r="44" spans="1:6" x14ac:dyDescent="0.25">
      <c r="A44" s="3">
        <v>38</v>
      </c>
      <c r="B44" s="3">
        <v>-0.8</v>
      </c>
      <c r="C44" s="7">
        <v>10.000249999999999</v>
      </c>
      <c r="D44" s="7">
        <v>10.000299999999999</v>
      </c>
      <c r="E44">
        <v>2.7025320000000002</v>
      </c>
      <c r="F44">
        <v>2.6</v>
      </c>
    </row>
    <row r="45" spans="1:6" x14ac:dyDescent="0.25">
      <c r="A45" s="3">
        <v>39</v>
      </c>
      <c r="B45" s="3">
        <v>-1.2</v>
      </c>
      <c r="C45" s="7">
        <v>10.000299999999999</v>
      </c>
      <c r="D45" s="7">
        <v>10.000299999999999</v>
      </c>
      <c r="E45">
        <v>2.7025980000000001</v>
      </c>
      <c r="F45">
        <v>2.6</v>
      </c>
    </row>
    <row r="46" spans="1:6" x14ac:dyDescent="0.25">
      <c r="A46" s="3">
        <v>40</v>
      </c>
      <c r="B46" s="3">
        <v>-1.6</v>
      </c>
      <c r="C46" s="7">
        <v>10.000299999999999</v>
      </c>
      <c r="D46" s="7">
        <v>10.000299999999999</v>
      </c>
      <c r="E46">
        <v>2.7026509999999999</v>
      </c>
      <c r="F46">
        <v>2.6</v>
      </c>
    </row>
    <row r="48" spans="1:6" ht="17.25" x14ac:dyDescent="0.25">
      <c r="D48" s="1" t="s">
        <v>13</v>
      </c>
      <c r="E48" s="1" t="s">
        <v>14</v>
      </c>
    </row>
    <row r="52" spans="1:7" ht="18" x14ac:dyDescent="0.35">
      <c r="A52" s="1" t="s">
        <v>15</v>
      </c>
      <c r="C52" s="1" t="s">
        <v>17</v>
      </c>
      <c r="D52" s="1"/>
      <c r="E52" s="1" t="s">
        <v>18</v>
      </c>
      <c r="F52" s="1"/>
      <c r="G52" s="1" t="s">
        <v>16</v>
      </c>
    </row>
    <row r="54" spans="1:7" x14ac:dyDescent="0.25">
      <c r="A54" s="5" t="s">
        <v>10</v>
      </c>
      <c r="B54" s="5" t="s">
        <v>1</v>
      </c>
      <c r="C54" s="5"/>
      <c r="D54" s="5" t="s">
        <v>5</v>
      </c>
      <c r="E54" s="10" t="s">
        <v>19</v>
      </c>
      <c r="F54" s="10" t="s">
        <v>22</v>
      </c>
    </row>
    <row r="55" spans="1:7" x14ac:dyDescent="0.25">
      <c r="B55" s="5" t="s">
        <v>2</v>
      </c>
      <c r="C55" s="5" t="s">
        <v>3</v>
      </c>
    </row>
    <row r="56" spans="1:7" x14ac:dyDescent="0.25">
      <c r="A56" s="3">
        <v>41</v>
      </c>
      <c r="B56" s="7">
        <v>10.00015</v>
      </c>
      <c r="C56" s="7">
        <v>10.0002</v>
      </c>
      <c r="D56" s="4">
        <v>2.7024249999999999</v>
      </c>
      <c r="E56" s="11">
        <v>0.02</v>
      </c>
      <c r="F56" s="11">
        <v>0.08</v>
      </c>
      <c r="G56" s="3"/>
    </row>
    <row r="57" spans="1:7" x14ac:dyDescent="0.25">
      <c r="A57" s="3">
        <v>42</v>
      </c>
      <c r="B57" s="7">
        <v>10.00015</v>
      </c>
      <c r="C57" s="7">
        <v>10.000249999999999</v>
      </c>
      <c r="D57" s="4">
        <v>2.7025000000000001</v>
      </c>
      <c r="E57" s="11">
        <v>0.2</v>
      </c>
      <c r="F57" s="11">
        <v>0.02</v>
      </c>
      <c r="G57" s="3"/>
    </row>
    <row r="58" spans="1:7" x14ac:dyDescent="0.25">
      <c r="A58" s="3">
        <v>43</v>
      </c>
      <c r="B58" s="7">
        <v>10.0001</v>
      </c>
      <c r="C58" s="7">
        <v>10.0002</v>
      </c>
      <c r="D58" s="4">
        <v>2.7024219999999999</v>
      </c>
      <c r="E58" s="11">
        <v>-0.12</v>
      </c>
      <c r="F58" s="11">
        <v>0.06</v>
      </c>
      <c r="G58" s="3"/>
    </row>
    <row r="59" spans="1:7" x14ac:dyDescent="0.25">
      <c r="A59" s="3">
        <v>44</v>
      </c>
      <c r="B59" s="7">
        <v>10.00005</v>
      </c>
      <c r="C59" s="7">
        <v>10.0002</v>
      </c>
      <c r="D59" s="4">
        <v>2.7024319999999999</v>
      </c>
      <c r="E59" s="11">
        <v>-0.16</v>
      </c>
      <c r="F59" s="11">
        <v>-0.02</v>
      </c>
      <c r="G59" s="3"/>
    </row>
    <row r="60" spans="1:7" x14ac:dyDescent="0.25">
      <c r="A60" s="3">
        <v>45</v>
      </c>
      <c r="B60" s="7">
        <v>10.00005</v>
      </c>
      <c r="C60" s="7">
        <v>10.0002</v>
      </c>
      <c r="D60" s="4">
        <v>2.7024629999999998</v>
      </c>
      <c r="E60" s="11">
        <v>0.04</v>
      </c>
      <c r="F60" s="11">
        <v>0.04</v>
      </c>
      <c r="G60" s="3"/>
    </row>
    <row r="62" spans="1:7" x14ac:dyDescent="0.25">
      <c r="A62" s="1" t="s">
        <v>25</v>
      </c>
    </row>
    <row r="64" spans="1:7" x14ac:dyDescent="0.25">
      <c r="A64" s="5" t="s">
        <v>10</v>
      </c>
      <c r="B64" s="5" t="s">
        <v>0</v>
      </c>
      <c r="C64" s="5" t="s">
        <v>1</v>
      </c>
      <c r="D64" s="5"/>
      <c r="E64" s="5" t="s">
        <v>5</v>
      </c>
      <c r="F64" s="10" t="s">
        <v>19</v>
      </c>
      <c r="G64" s="10" t="s">
        <v>22</v>
      </c>
    </row>
    <row r="65" spans="1:7" x14ac:dyDescent="0.25">
      <c r="C65" s="5" t="s">
        <v>2</v>
      </c>
      <c r="D65" s="5" t="s">
        <v>3</v>
      </c>
    </row>
    <row r="66" spans="1:7" x14ac:dyDescent="0.25">
      <c r="A66" s="3">
        <v>46</v>
      </c>
      <c r="B66" s="3">
        <v>9</v>
      </c>
      <c r="C66" s="7">
        <v>8.9995999999999992</v>
      </c>
      <c r="D66" s="7">
        <v>8.9998000000000005</v>
      </c>
      <c r="E66" s="4">
        <v>3.051552</v>
      </c>
      <c r="F66" s="11">
        <v>0.12</v>
      </c>
      <c r="G66" s="11">
        <v>0.01</v>
      </c>
    </row>
    <row r="67" spans="1:7" x14ac:dyDescent="0.25">
      <c r="A67" s="3">
        <v>47</v>
      </c>
      <c r="B67" s="3">
        <v>10</v>
      </c>
      <c r="C67" s="7">
        <v>10.000400000000001</v>
      </c>
      <c r="D67" s="7">
        <v>10.0002</v>
      </c>
      <c r="E67" s="4">
        <v>2.702366</v>
      </c>
      <c r="F67" s="11">
        <v>0.08</v>
      </c>
      <c r="G67" s="11">
        <v>0.12</v>
      </c>
    </row>
    <row r="68" spans="1:7" x14ac:dyDescent="0.25">
      <c r="A68" s="3">
        <v>48</v>
      </c>
      <c r="B68" s="3">
        <v>20</v>
      </c>
      <c r="C68" s="7">
        <v>20.0002</v>
      </c>
      <c r="D68" s="7">
        <v>20.0002</v>
      </c>
      <c r="E68" s="4">
        <v>0.925068</v>
      </c>
      <c r="F68" s="11">
        <v>-0.14000000000000001</v>
      </c>
      <c r="G68" s="11">
        <v>-0.06</v>
      </c>
    </row>
    <row r="69" spans="1:7" x14ac:dyDescent="0.25">
      <c r="A69" s="3">
        <v>49</v>
      </c>
      <c r="B69" s="3">
        <v>10</v>
      </c>
      <c r="C69" s="7">
        <v>9.9998500000000003</v>
      </c>
      <c r="D69" s="7">
        <v>9.9998000000000005</v>
      </c>
      <c r="E69" s="4">
        <v>2.7026050000000001</v>
      </c>
      <c r="F69" s="11">
        <v>-0.03</v>
      </c>
      <c r="G69" s="11">
        <v>-7.0000000000000007E-2</v>
      </c>
    </row>
    <row r="70" spans="1:7" x14ac:dyDescent="0.25">
      <c r="A70" s="3">
        <v>50</v>
      </c>
      <c r="B70" s="3">
        <v>9</v>
      </c>
      <c r="C70" s="7">
        <v>8.9996500000000008</v>
      </c>
      <c r="D70" s="7">
        <v>8.9998500000000003</v>
      </c>
      <c r="E70" s="4">
        <v>3.0516040000000002</v>
      </c>
      <c r="F70" s="11">
        <v>-0.03</v>
      </c>
      <c r="G70" s="11">
        <v>0.05</v>
      </c>
    </row>
    <row r="71" spans="1:7" x14ac:dyDescent="0.25">
      <c r="A71" s="3">
        <v>51</v>
      </c>
      <c r="B71" s="3">
        <v>10</v>
      </c>
      <c r="C71" s="7">
        <v>10.000400000000001</v>
      </c>
      <c r="D71" s="7">
        <v>10.00015</v>
      </c>
      <c r="E71" s="4">
        <v>2.7023579999999998</v>
      </c>
      <c r="F71" s="11">
        <v>-0.08</v>
      </c>
      <c r="G71" s="11">
        <v>0.1</v>
      </c>
    </row>
    <row r="72" spans="1:7" x14ac:dyDescent="0.25">
      <c r="A72" s="3">
        <v>52</v>
      </c>
      <c r="B72" s="3">
        <v>9</v>
      </c>
      <c r="C72" s="7">
        <v>20</v>
      </c>
      <c r="D72" s="7">
        <v>20.000150000000001</v>
      </c>
      <c r="E72" s="4">
        <v>0.92518900000000004</v>
      </c>
      <c r="F72" s="11">
        <v>-0.02</v>
      </c>
      <c r="G72" s="11">
        <v>-0.1</v>
      </c>
    </row>
    <row r="73" spans="1:7" x14ac:dyDescent="0.25">
      <c r="A73" s="3">
        <v>53</v>
      </c>
      <c r="B73" s="3">
        <v>10</v>
      </c>
      <c r="C73" s="7">
        <v>9.9997500000000006</v>
      </c>
      <c r="D73" s="7">
        <v>9.9997000000000007</v>
      </c>
      <c r="E73" s="4">
        <v>2.70248</v>
      </c>
      <c r="F73" s="11">
        <v>0.03</v>
      </c>
      <c r="G73" s="11">
        <v>-0.02</v>
      </c>
    </row>
    <row r="74" spans="1:7" x14ac:dyDescent="0.25">
      <c r="A74" s="3">
        <v>54</v>
      </c>
      <c r="B74" s="3">
        <v>20</v>
      </c>
      <c r="C74" s="7">
        <v>8.9996500000000008</v>
      </c>
      <c r="D74" s="7">
        <v>8.9998000000000005</v>
      </c>
      <c r="E74" s="4">
        <v>3.0515150000000002</v>
      </c>
      <c r="F74" s="11">
        <v>0.03</v>
      </c>
      <c r="G74" s="11">
        <v>-0.1</v>
      </c>
    </row>
    <row r="75" spans="1:7" x14ac:dyDescent="0.25">
      <c r="A75" s="3">
        <v>55</v>
      </c>
      <c r="B75" s="3">
        <v>10</v>
      </c>
      <c r="C75" s="7">
        <v>10.000349999999999</v>
      </c>
      <c r="D75" s="7">
        <v>10.000299999999999</v>
      </c>
      <c r="E75" s="4">
        <v>2.7022840000000001</v>
      </c>
      <c r="F75" s="11">
        <v>7.0000000000000007E-2</v>
      </c>
      <c r="G75" s="11">
        <v>0.2</v>
      </c>
    </row>
    <row r="76" spans="1:7" x14ac:dyDescent="0.25">
      <c r="A76" s="3">
        <v>56</v>
      </c>
      <c r="B76" s="3">
        <v>9</v>
      </c>
      <c r="C76" s="7">
        <v>20.000050000000002</v>
      </c>
      <c r="D76" s="7">
        <v>20.000250000000001</v>
      </c>
      <c r="E76" s="4">
        <v>0.925068</v>
      </c>
      <c r="F76" s="11">
        <v>-0.15</v>
      </c>
      <c r="G76" s="11">
        <v>-0.02</v>
      </c>
    </row>
    <row r="77" spans="1:7" x14ac:dyDescent="0.25">
      <c r="A77" s="3">
        <v>57</v>
      </c>
      <c r="B77" s="3">
        <v>10</v>
      </c>
      <c r="C77" s="7">
        <v>9.9999000000000002</v>
      </c>
      <c r="D77" s="7">
        <v>9.9997500000000006</v>
      </c>
      <c r="E77" s="4">
        <v>2.702537</v>
      </c>
      <c r="F77" s="11">
        <v>7.0000000000000007E-2</v>
      </c>
      <c r="G77" s="11">
        <v>0.12</v>
      </c>
    </row>
    <row r="78" spans="1:7" x14ac:dyDescent="0.25">
      <c r="A78" s="3"/>
      <c r="B78" s="3"/>
      <c r="C78" s="3"/>
      <c r="D78" s="3"/>
      <c r="E78" s="3"/>
      <c r="F78" s="11"/>
      <c r="G78" s="11"/>
    </row>
    <row r="79" spans="1:7" x14ac:dyDescent="0.25">
      <c r="D79" s="5" t="s">
        <v>20</v>
      </c>
      <c r="E79" s="14">
        <f>STDEV(E67,E69,E71,E73,E75,E77)</f>
        <v>1.2227291877873667E-4</v>
      </c>
      <c r="F79" s="12">
        <f>STDEV(F66:F77)</f>
        <v>8.6807868656050183E-2</v>
      </c>
      <c r="G79" s="12">
        <f>STDEV(G66:G77)</f>
        <v>9.8299942969865384E-2</v>
      </c>
    </row>
    <row r="80" spans="1:7" x14ac:dyDescent="0.25">
      <c r="D80" s="2" t="s">
        <v>23</v>
      </c>
      <c r="F80" s="12">
        <v>0.23</v>
      </c>
      <c r="G80" s="12">
        <v>0.3</v>
      </c>
    </row>
    <row r="81" spans="4:8" x14ac:dyDescent="0.25">
      <c r="D81" s="2" t="s">
        <v>24</v>
      </c>
      <c r="F81" s="13">
        <f>F80*340</f>
        <v>78.2</v>
      </c>
      <c r="G81" s="13">
        <f>G80*340</f>
        <v>102</v>
      </c>
      <c r="H81" s="5" t="s">
        <v>21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SLAC National Accelerator Laboratory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Levashov, Yurii I.</dc:creator>
  <cp:lastModifiedBy>Levashov, Yurii I.</cp:lastModifiedBy>
  <cp:lastPrinted>2016-03-18T16:18:18Z</cp:lastPrinted>
  <dcterms:created xsi:type="dcterms:W3CDTF">2016-03-18T15:20:45Z</dcterms:created>
  <dcterms:modified xsi:type="dcterms:W3CDTF">2016-03-25T20:32:00Z</dcterms:modified>
</cp:coreProperties>
</file>