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7" i="1" l="1"/>
  <c r="N27" i="1"/>
  <c r="E17" i="1" l="1"/>
  <c r="F17" i="1"/>
  <c r="F18" i="1"/>
  <c r="E18" i="1"/>
  <c r="E26" i="1"/>
  <c r="F26" i="1"/>
  <c r="E28" i="1"/>
  <c r="N26" i="1" s="1"/>
  <c r="F28" i="1"/>
  <c r="O26" i="1" s="1"/>
  <c r="E36" i="1"/>
  <c r="E37" i="1"/>
  <c r="N35" i="1" s="1"/>
  <c r="F36" i="1"/>
  <c r="F37" i="1"/>
  <c r="O35" i="1" s="1"/>
  <c r="F35" i="1"/>
  <c r="O36" i="1" s="1"/>
  <c r="E35" i="1"/>
  <c r="N36" i="1" s="1"/>
  <c r="F27" i="1"/>
  <c r="E27" i="1"/>
  <c r="F19" i="1"/>
  <c r="E19" i="1"/>
  <c r="O18" i="1" l="1"/>
  <c r="O17" i="1"/>
  <c r="N18" i="1"/>
  <c r="N17" i="1"/>
  <c r="P35" i="1"/>
  <c r="P26" i="1"/>
  <c r="P27" i="1"/>
  <c r="P17" i="1"/>
  <c r="P18" i="1"/>
  <c r="P36" i="1"/>
</calcChain>
</file>

<file path=xl/sharedStrings.xml><?xml version="1.0" encoding="utf-8"?>
<sst xmlns="http://schemas.openxmlformats.org/spreadsheetml/2006/main" count="48" uniqueCount="19">
  <si>
    <t>DELTA undulator Hall probe assembly</t>
  </si>
  <si>
    <t>Measurements of probe angles</t>
  </si>
  <si>
    <t>Probe zero offsets:</t>
  </si>
  <si>
    <t>S/N 119</t>
  </si>
  <si>
    <t>S/N 120</t>
  </si>
  <si>
    <t>X</t>
  </si>
  <si>
    <t>Y</t>
  </si>
  <si>
    <t>Z</t>
  </si>
  <si>
    <t>1. Z-probe along the field</t>
  </si>
  <si>
    <t>2. Y-probe along the field</t>
  </si>
  <si>
    <t xml:space="preserve">3. X-probe opposite the field </t>
  </si>
  <si>
    <t>Offset corrected</t>
  </si>
  <si>
    <r>
      <t>∆</t>
    </r>
    <r>
      <rPr>
        <vertAlign val="subscript"/>
        <sz val="11"/>
        <color theme="1"/>
        <rFont val="Broadway"/>
        <family val="5"/>
      </rPr>
      <t>119-120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</si>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</sst>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Broadway"/>
      <family val="5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13" name="TextBox 12"/>
        <xdr:cNvSpPr txBox="1"/>
      </xdr:nvSpPr>
      <xdr:spPr>
        <a:xfrm>
          <a:off x="3933825" y="45815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23" name="Group 22"/>
        <xdr:cNvGrpSpPr/>
      </xdr:nvGrpSpPr>
      <xdr:grpSpPr>
        <a:xfrm>
          <a:off x="4257675" y="4419600"/>
          <a:ext cx="2057400" cy="1213655"/>
          <a:chOff x="3295650" y="838200"/>
          <a:chExt cx="2057400" cy="1137455"/>
        </a:xfrm>
      </xdr:grpSpPr>
      <xdr:sp macro="" textlink="">
        <xdr:nvSpPr>
          <xdr:cNvPr id="2" name="Rectangle 1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" name="Straight Arrow Connector 3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5" name="Straight Arrow Connector 14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21" name="Arc 20"/>
          <xdr:cNvSpPr/>
        </xdr:nvSpPr>
        <xdr:spPr>
          <a:xfrm rot="16549467">
            <a:off x="3629025" y="1181101"/>
            <a:ext cx="523875" cy="552450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Arc 21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24" name="TextBox 23"/>
        <xdr:cNvSpPr txBox="1"/>
      </xdr:nvSpPr>
      <xdr:spPr>
        <a:xfrm>
          <a:off x="38671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26" name="Rectangle 25"/>
        <xdr:cNvSpPr/>
      </xdr:nvSpPr>
      <xdr:spPr>
        <a:xfrm rot="16200000">
          <a:off x="4041375" y="2178453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27" name="Straight Arrow Connector 26"/>
        <xdr:cNvCxnSpPr/>
      </xdr:nvCxnSpPr>
      <xdr:spPr>
        <a:xfrm flipV="1">
          <a:off x="4203301" y="2400300"/>
          <a:ext cx="6749" cy="778279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28" name="Straight Arrow Connector 27"/>
        <xdr:cNvCxnSpPr/>
      </xdr:nvCxnSpPr>
      <xdr:spPr>
        <a:xfrm rot="16200000" flipH="1">
          <a:off x="4598587" y="3069041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9" name="Straight Arrow Connector 28"/>
        <xdr:cNvCxnSpPr/>
      </xdr:nvCxnSpPr>
      <xdr:spPr>
        <a:xfrm rot="16200000" flipH="1" flipV="1">
          <a:off x="45842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30" name="TextBox 29"/>
        <xdr:cNvSpPr txBox="1"/>
      </xdr:nvSpPr>
      <xdr:spPr>
        <a:xfrm>
          <a:off x="43158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31" name="TextBox 30"/>
        <xdr:cNvSpPr txBox="1"/>
      </xdr:nvSpPr>
      <xdr:spPr>
        <a:xfrm>
          <a:off x="4601615" y="3172864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32" name="TextBox 31"/>
        <xdr:cNvSpPr txBox="1"/>
      </xdr:nvSpPr>
      <xdr:spPr>
        <a:xfrm>
          <a:off x="4186340" y="2957614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33" name="TextBox 32"/>
        <xdr:cNvSpPr txBox="1"/>
      </xdr:nvSpPr>
      <xdr:spPr>
        <a:xfrm>
          <a:off x="4985882" y="321423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34" name="Straight Arrow Connector 33"/>
        <xdr:cNvCxnSpPr/>
      </xdr:nvCxnSpPr>
      <xdr:spPr>
        <a:xfrm rot="16200000" flipH="1">
          <a:off x="4874812" y="2802341"/>
          <a:ext cx="371476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35" name="TextBox 34"/>
        <xdr:cNvSpPr txBox="1"/>
      </xdr:nvSpPr>
      <xdr:spPr>
        <a:xfrm>
          <a:off x="5170711" y="2808509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321863</xdr:colOff>
      <xdr:row>13</xdr:row>
      <xdr:rowOff>59141</xdr:rowOff>
    </xdr:from>
    <xdr:to>
      <xdr:col>8</xdr:col>
      <xdr:colOff>236138</xdr:colOff>
      <xdr:row>16</xdr:row>
      <xdr:rowOff>40091</xdr:rowOff>
    </xdr:to>
    <xdr:sp macro="" textlink="">
      <xdr:nvSpPr>
        <xdr:cNvPr id="36" name="Arc 35"/>
        <xdr:cNvSpPr/>
      </xdr:nvSpPr>
      <xdr:spPr>
        <a:xfrm rot="11149467">
          <a:off x="4589063" y="2583266"/>
          <a:ext cx="523875" cy="552450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37" name="Arc 36"/>
        <xdr:cNvSpPr/>
      </xdr:nvSpPr>
      <xdr:spPr>
        <a:xfrm rot="5701690">
          <a:off x="4666235" y="2787580"/>
          <a:ext cx="450436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39" name="TextBox 38"/>
        <xdr:cNvSpPr txBox="1"/>
      </xdr:nvSpPr>
      <xdr:spPr>
        <a:xfrm>
          <a:off x="3962400" y="62960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41" name="Rectangle 40"/>
        <xdr:cNvSpPr/>
      </xdr:nvSpPr>
      <xdr:spPr>
        <a:xfrm>
          <a:off x="4781550" y="6619875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42" name="Straight Arrow Connector 41"/>
        <xdr:cNvCxnSpPr/>
      </xdr:nvCxnSpPr>
      <xdr:spPr>
        <a:xfrm flipV="1">
          <a:off x="4286250" y="6172200"/>
          <a:ext cx="9525" cy="7715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43" name="Straight Arrow Connector 42"/>
        <xdr:cNvCxnSpPr/>
      </xdr:nvCxnSpPr>
      <xdr:spPr>
        <a:xfrm flipH="1">
          <a:off x="4514850" y="6677025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200027</xdr:colOff>
      <xdr:row>34</xdr:row>
      <xdr:rowOff>161926</xdr:rowOff>
    </xdr:from>
    <xdr:to>
      <xdr:col>8</xdr:col>
      <xdr:colOff>209550</xdr:colOff>
      <xdr:row>39</xdr:row>
      <xdr:rowOff>38100</xdr:rowOff>
    </xdr:to>
    <xdr:cxnSp macro="">
      <xdr:nvCxnSpPr>
        <xdr:cNvPr id="44" name="Straight Arrow Connector 43"/>
        <xdr:cNvCxnSpPr/>
      </xdr:nvCxnSpPr>
      <xdr:spPr>
        <a:xfrm>
          <a:off x="5076827" y="6686551"/>
          <a:ext cx="9523" cy="828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</xdr:row>
      <xdr:rowOff>161925</xdr:rowOff>
    </xdr:from>
    <xdr:to>
      <xdr:col>7</xdr:col>
      <xdr:colOff>340824</xdr:colOff>
      <xdr:row>38</xdr:row>
      <xdr:rowOff>61130</xdr:rowOff>
    </xdr:to>
    <xdr:sp macro="" textlink="">
      <xdr:nvSpPr>
        <xdr:cNvPr id="45" name="TextBox 44"/>
        <xdr:cNvSpPr txBox="1"/>
      </xdr:nvSpPr>
      <xdr:spPr>
        <a:xfrm>
          <a:off x="4343400" y="70675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46" name="TextBox 45"/>
        <xdr:cNvSpPr txBox="1"/>
      </xdr:nvSpPr>
      <xdr:spPr>
        <a:xfrm>
          <a:off x="4419600" y="639127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7</xdr:col>
      <xdr:colOff>200025</xdr:colOff>
      <xdr:row>37</xdr:row>
      <xdr:rowOff>171450</xdr:rowOff>
    </xdr:from>
    <xdr:to>
      <xdr:col>8</xdr:col>
      <xdr:colOff>19966</xdr:colOff>
      <xdr:row>39</xdr:row>
      <xdr:rowOff>70655</xdr:rowOff>
    </xdr:to>
    <xdr:sp macro="" textlink="">
      <xdr:nvSpPr>
        <xdr:cNvPr id="48" name="TextBox 47"/>
        <xdr:cNvSpPr txBox="1"/>
      </xdr:nvSpPr>
      <xdr:spPr>
        <a:xfrm>
          <a:off x="4467225" y="7267575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7</xdr:col>
      <xdr:colOff>314325</xdr:colOff>
      <xdr:row>34</xdr:row>
      <xdr:rowOff>161926</xdr:rowOff>
    </xdr:from>
    <xdr:to>
      <xdr:col>8</xdr:col>
      <xdr:colOff>200026</xdr:colOff>
      <xdr:row>37</xdr:row>
      <xdr:rowOff>38100</xdr:rowOff>
    </xdr:to>
    <xdr:cxnSp macro="">
      <xdr:nvCxnSpPr>
        <xdr:cNvPr id="49" name="Straight Arrow Connector 48"/>
        <xdr:cNvCxnSpPr/>
      </xdr:nvCxnSpPr>
      <xdr:spPr>
        <a:xfrm flipH="1">
          <a:off x="4581525" y="6686551"/>
          <a:ext cx="495301" cy="447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37</xdr:row>
      <xdr:rowOff>85725</xdr:rowOff>
    </xdr:from>
    <xdr:to>
      <xdr:col>8</xdr:col>
      <xdr:colOff>526608</xdr:colOff>
      <xdr:row>38</xdr:row>
      <xdr:rowOff>175430</xdr:rowOff>
    </xdr:to>
    <xdr:sp macro="" textlink="">
      <xdr:nvSpPr>
        <xdr:cNvPr id="50" name="TextBox 49"/>
        <xdr:cNvSpPr txBox="1"/>
      </xdr:nvSpPr>
      <xdr:spPr>
        <a:xfrm>
          <a:off x="5133975" y="718185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431646</xdr:colOff>
      <xdr:row>34</xdr:row>
      <xdr:rowOff>17920</xdr:rowOff>
    </xdr:from>
    <xdr:to>
      <xdr:col>8</xdr:col>
      <xdr:colOff>330353</xdr:colOff>
      <xdr:row>37</xdr:row>
      <xdr:rowOff>172580</xdr:rowOff>
    </xdr:to>
    <xdr:sp macro="" textlink="">
      <xdr:nvSpPr>
        <xdr:cNvPr id="51" name="Arc 50"/>
        <xdr:cNvSpPr/>
      </xdr:nvSpPr>
      <xdr:spPr>
        <a:xfrm rot="14592545" flipH="1">
          <a:off x="4589920" y="6680046"/>
          <a:ext cx="726160" cy="508307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421097</xdr:colOff>
      <xdr:row>34</xdr:row>
      <xdr:rowOff>33762</xdr:rowOff>
    </xdr:from>
    <xdr:to>
      <xdr:col>9</xdr:col>
      <xdr:colOff>74200</xdr:colOff>
      <xdr:row>36</xdr:row>
      <xdr:rowOff>185312</xdr:rowOff>
    </xdr:to>
    <xdr:sp macro="" textlink="">
      <xdr:nvSpPr>
        <xdr:cNvPr id="52" name="Arc 51"/>
        <xdr:cNvSpPr/>
      </xdr:nvSpPr>
      <xdr:spPr>
        <a:xfrm rot="11956117">
          <a:off x="4688297" y="6558387"/>
          <a:ext cx="872303" cy="532550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439066</xdr:colOff>
      <xdr:row>36</xdr:row>
      <xdr:rowOff>99230</xdr:rowOff>
    </xdr:to>
    <xdr:sp macro="" textlink="">
      <xdr:nvSpPr>
        <xdr:cNvPr id="56" name="TextBox 55"/>
        <xdr:cNvSpPr txBox="1"/>
      </xdr:nvSpPr>
      <xdr:spPr>
        <a:xfrm>
          <a:off x="4276725" y="672465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7"/>
  <sheetViews>
    <sheetView tabSelected="1" topLeftCell="A4" workbookViewId="0">
      <selection activeCell="E19" sqref="E19"/>
    </sheetView>
  </sheetViews>
  <sheetFormatPr defaultRowHeight="15" x14ac:dyDescent="0.25"/>
  <sheetData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</row>
    <row r="8" spans="1:16" x14ac:dyDescent="0.25">
      <c r="A8" s="1" t="s">
        <v>5</v>
      </c>
      <c r="B8">
        <v>1.64</v>
      </c>
      <c r="C8">
        <v>2.3199999999999998</v>
      </c>
    </row>
    <row r="9" spans="1:16" x14ac:dyDescent="0.25">
      <c r="A9" s="1" t="s">
        <v>6</v>
      </c>
      <c r="B9">
        <v>0.18</v>
      </c>
      <c r="C9">
        <v>-1.18</v>
      </c>
    </row>
    <row r="10" spans="1:16" x14ac:dyDescent="0.25">
      <c r="A10" s="1" t="s">
        <v>7</v>
      </c>
      <c r="B10">
        <v>-0.13</v>
      </c>
      <c r="C10">
        <v>-0.66</v>
      </c>
    </row>
    <row r="13" spans="1:16" x14ac:dyDescent="0.25">
      <c r="A13" s="1" t="s">
        <v>8</v>
      </c>
    </row>
    <row r="14" spans="1:16" x14ac:dyDescent="0.25">
      <c r="E14" s="1" t="s">
        <v>11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12</v>
      </c>
    </row>
    <row r="17" spans="1:16" ht="18" x14ac:dyDescent="0.35">
      <c r="A17" s="1" t="s">
        <v>5</v>
      </c>
      <c r="B17" s="3">
        <v>19.28</v>
      </c>
      <c r="C17" s="3">
        <v>-85.1</v>
      </c>
      <c r="E17">
        <f>B17-B8</f>
        <v>17.64</v>
      </c>
      <c r="F17">
        <f>C17-C8</f>
        <v>-87.419999999999987</v>
      </c>
      <c r="M17" s="1" t="s">
        <v>13</v>
      </c>
      <c r="N17">
        <f>ASIN(-E18/E19/1000)*180/PI()</f>
        <v>0.19421075165668769</v>
      </c>
      <c r="O17">
        <f>ASIN(-F18/F19/1000)*180/PI()</f>
        <v>8.5210215926517979E-2</v>
      </c>
      <c r="P17">
        <f>N17-O17</f>
        <v>0.10900053573016971</v>
      </c>
    </row>
    <row r="18" spans="1:16" ht="18" x14ac:dyDescent="0.35">
      <c r="A18" s="1" t="s">
        <v>6</v>
      </c>
      <c r="B18" s="3">
        <v>-17.059999999999999</v>
      </c>
      <c r="C18" s="3">
        <v>-8.73</v>
      </c>
      <c r="E18">
        <f t="shared" ref="E18:F18" si="0">B18-B9</f>
        <v>-17.239999999999998</v>
      </c>
      <c r="F18">
        <f t="shared" si="0"/>
        <v>-7.5500000000000007</v>
      </c>
      <c r="M18" s="1" t="s">
        <v>14</v>
      </c>
      <c r="N18">
        <f>ASIN(-E17/E19/1000)*180/PI()</f>
        <v>-0.19871681944188049</v>
      </c>
      <c r="O18">
        <f>ASIN(-F17/F19/1000)*180/PI()</f>
        <v>0.9866811288032985</v>
      </c>
      <c r="P18">
        <f>N18-O18</f>
        <v>-1.1853979482451791</v>
      </c>
    </row>
    <row r="19" spans="1:16" x14ac:dyDescent="0.25">
      <c r="A19" s="1" t="s">
        <v>7</v>
      </c>
      <c r="B19" s="3">
        <v>5.0860000000000003</v>
      </c>
      <c r="C19" s="3">
        <v>5.0759999999999996</v>
      </c>
      <c r="E19">
        <f>B19-B10/1000</f>
        <v>5.0861300000000007</v>
      </c>
      <c r="F19">
        <f>C19-C10/1000</f>
        <v>5.0766599999999995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ht="18" x14ac:dyDescent="0.35">
      <c r="A26" s="1" t="s">
        <v>5</v>
      </c>
      <c r="B26" s="3">
        <v>-22</v>
      </c>
      <c r="C26" s="3">
        <v>-35.700000000000003</v>
      </c>
      <c r="E26">
        <f>B26-B8</f>
        <v>-23.64</v>
      </c>
      <c r="F26">
        <f>C26-C8</f>
        <v>-38.020000000000003</v>
      </c>
      <c r="M26" s="1" t="s">
        <v>15</v>
      </c>
      <c r="N26">
        <f>ASIN(E28/E27/1000)*180/PI()</f>
        <v>-7.7460065528462352E-2</v>
      </c>
      <c r="O26">
        <f>ASIN(F28/F27/1000)*180/PI()</f>
        <v>-9.359148493899884E-2</v>
      </c>
      <c r="P26">
        <f>N26-O26</f>
        <v>1.6131419410536488E-2</v>
      </c>
    </row>
    <row r="27" spans="1:16" ht="18" x14ac:dyDescent="0.35">
      <c r="A27" s="1" t="s">
        <v>6</v>
      </c>
      <c r="B27" s="3">
        <v>5.0670000000000002</v>
      </c>
      <c r="C27" s="3">
        <v>5.08</v>
      </c>
      <c r="E27">
        <f>B27-B9/1000</f>
        <v>5.0668199999999999</v>
      </c>
      <c r="F27">
        <f>C27-C9/1000</f>
        <v>5.0811799999999998</v>
      </c>
      <c r="M27" s="1" t="s">
        <v>16</v>
      </c>
      <c r="N27">
        <f>ASIN(E26/E27/1000)*180/PI()</f>
        <v>-0.26732292479789371</v>
      </c>
      <c r="O27">
        <f>ASIN(F26/F27/1000)*180/PI()</f>
        <v>-0.4287204674595903</v>
      </c>
      <c r="P27">
        <f>N27-O27</f>
        <v>0.16139754266169659</v>
      </c>
    </row>
    <row r="28" spans="1:16" x14ac:dyDescent="0.25">
      <c r="A28" s="1" t="s">
        <v>7</v>
      </c>
      <c r="B28" s="3">
        <v>-6.98</v>
      </c>
      <c r="C28" s="3">
        <v>-8.9600000000000009</v>
      </c>
      <c r="E28">
        <f t="shared" ref="E28:F28" si="1">B28-B10</f>
        <v>-6.8500000000000005</v>
      </c>
      <c r="F28">
        <f t="shared" si="1"/>
        <v>-8.3000000000000007</v>
      </c>
    </row>
    <row r="31" spans="1:16" x14ac:dyDescent="0.25">
      <c r="A31" s="1" t="s">
        <v>10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ht="18" x14ac:dyDescent="0.35">
      <c r="A35" s="1" t="s">
        <v>5</v>
      </c>
      <c r="B35" s="3">
        <v>-5.0819999999999999</v>
      </c>
      <c r="C35" s="3">
        <v>-5.0750000000000002</v>
      </c>
      <c r="E35">
        <f>B35-B8/1000</f>
        <v>-5.0836399999999999</v>
      </c>
      <c r="F35">
        <f>C35-C8/1000</f>
        <v>-5.0773200000000003</v>
      </c>
      <c r="M35" s="1" t="s">
        <v>17</v>
      </c>
      <c r="N35">
        <f>ASIN(E37/E35/1000)*180/PI()</f>
        <v>0.20501303264581705</v>
      </c>
      <c r="O35">
        <f>ASIN(F37/F35/1000)*180/PI()</f>
        <v>-0.18213455893933925</v>
      </c>
      <c r="P35">
        <f>N35-O35</f>
        <v>0.38714759158515633</v>
      </c>
    </row>
    <row r="36" spans="1:16" ht="18" x14ac:dyDescent="0.35">
      <c r="A36" s="1" t="s">
        <v>6</v>
      </c>
      <c r="B36" s="3">
        <v>127.75</v>
      </c>
      <c r="C36" s="3">
        <v>123.59</v>
      </c>
      <c r="E36">
        <f t="shared" ref="E36:F36" si="2">B36-B9</f>
        <v>127.57</v>
      </c>
      <c r="F36">
        <f t="shared" si="2"/>
        <v>124.77000000000001</v>
      </c>
      <c r="M36" s="1" t="s">
        <v>18</v>
      </c>
      <c r="N36">
        <f>ASIN(-E36/E35/1000)*180/PI()</f>
        <v>1.4379440592388539</v>
      </c>
      <c r="O36">
        <f>ASIN(-F36/F35/1000)*180/PI()</f>
        <v>1.4081275375228088</v>
      </c>
      <c r="P36">
        <f>N36-O36</f>
        <v>2.9816521716045097E-2</v>
      </c>
    </row>
    <row r="37" spans="1:16" x14ac:dyDescent="0.25">
      <c r="A37" s="1" t="s">
        <v>7</v>
      </c>
      <c r="B37" s="3">
        <v>-18.32</v>
      </c>
      <c r="C37" s="3">
        <v>15.48</v>
      </c>
      <c r="E37">
        <f t="shared" ref="E37:F37" si="3">B37-B10</f>
        <v>-18.190000000000001</v>
      </c>
      <c r="F37">
        <f t="shared" si="3"/>
        <v>16.14</v>
      </c>
    </row>
  </sheetData>
  <pageMargins left="0.7" right="0.7" top="0.75" bottom="0.7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cp:lastPrinted>2014-03-06T18:24:07Z</cp:lastPrinted>
  <dcterms:created xsi:type="dcterms:W3CDTF">2014-03-06T16:53:33Z</dcterms:created>
  <dcterms:modified xsi:type="dcterms:W3CDTF">2014-03-26T18:09:27Z</dcterms:modified>
</cp:coreProperties>
</file>