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1895"/>
  </bookViews>
  <sheets>
    <sheet name="RepeatabilityTest1" sheetId="1" r:id="rId1"/>
  </sheets>
  <calcPr calcId="125725"/>
</workbook>
</file>

<file path=xl/calcChain.xml><?xml version="1.0" encoding="utf-8"?>
<calcChain xmlns="http://schemas.openxmlformats.org/spreadsheetml/2006/main">
  <c r="Y2" i="1"/>
  <c r="Z2"/>
  <c r="AA2"/>
  <c r="AB2"/>
  <c r="Y3"/>
  <c r="Z3"/>
  <c r="AA3"/>
  <c r="AB3"/>
  <c r="Y4"/>
  <c r="Z4"/>
  <c r="AA4"/>
  <c r="AB4"/>
  <c r="Y5"/>
  <c r="Z5"/>
  <c r="AA5"/>
  <c r="AB5"/>
  <c r="Y6"/>
  <c r="Z6"/>
  <c r="AA6"/>
  <c r="AB6"/>
  <c r="Y7"/>
  <c r="Z7"/>
  <c r="AA7"/>
  <c r="AB7"/>
  <c r="Y8"/>
  <c r="Z8"/>
  <c r="AA8"/>
  <c r="AB8"/>
  <c r="Y9"/>
  <c r="Z9"/>
  <c r="AA9"/>
  <c r="AB9"/>
  <c r="Y10"/>
  <c r="Z10"/>
  <c r="AA10"/>
  <c r="AB10"/>
  <c r="Y11"/>
  <c r="Z11"/>
  <c r="AA11"/>
  <c r="AB11"/>
  <c r="X3"/>
  <c r="X4"/>
  <c r="X5"/>
  <c r="X6"/>
  <c r="X7"/>
  <c r="X8"/>
  <c r="X9"/>
  <c r="X10"/>
  <c r="X11"/>
  <c r="X2"/>
  <c r="M15"/>
  <c r="N15"/>
  <c r="O15"/>
  <c r="P15"/>
  <c r="Q15"/>
  <c r="R15"/>
  <c r="S15"/>
  <c r="T15"/>
  <c r="U15"/>
  <c r="V15"/>
  <c r="M16"/>
  <c r="N16"/>
  <c r="O16"/>
  <c r="P16"/>
  <c r="Q16"/>
  <c r="R16"/>
  <c r="S16"/>
  <c r="T16"/>
  <c r="U16"/>
  <c r="V16"/>
  <c r="M17"/>
  <c r="N17"/>
  <c r="O17"/>
  <c r="P17"/>
  <c r="Q17"/>
  <c r="R17"/>
  <c r="S17"/>
  <c r="T17"/>
  <c r="U17"/>
  <c r="V17"/>
  <c r="M18"/>
  <c r="N18"/>
  <c r="O18"/>
  <c r="P18"/>
  <c r="Q18"/>
  <c r="R18"/>
  <c r="S18"/>
  <c r="T18"/>
  <c r="U18"/>
  <c r="V18"/>
  <c r="N14"/>
  <c r="O14"/>
  <c r="P14"/>
  <c r="Q14"/>
  <c r="R14"/>
  <c r="S14"/>
  <c r="T14"/>
  <c r="U14"/>
  <c r="V14"/>
  <c r="M14"/>
  <c r="V3"/>
  <c r="V4"/>
  <c r="V5"/>
  <c r="V6"/>
  <c r="V7"/>
  <c r="V8"/>
  <c r="V9"/>
  <c r="V10"/>
  <c r="V11"/>
  <c r="V2"/>
  <c r="U3"/>
  <c r="U4"/>
  <c r="U5"/>
  <c r="U6"/>
  <c r="U7"/>
  <c r="U8"/>
  <c r="U9"/>
  <c r="U10"/>
  <c r="U11"/>
  <c r="U2"/>
  <c r="T3"/>
  <c r="T4"/>
  <c r="T5"/>
  <c r="T6"/>
  <c r="T7"/>
  <c r="T8"/>
  <c r="T9"/>
  <c r="T10"/>
  <c r="T11"/>
  <c r="T2"/>
  <c r="S3"/>
  <c r="S4"/>
  <c r="S5"/>
  <c r="S6"/>
  <c r="S7"/>
  <c r="S8"/>
  <c r="S9"/>
  <c r="S10"/>
  <c r="S11"/>
  <c r="S2"/>
  <c r="R3"/>
  <c r="R4"/>
  <c r="R5"/>
  <c r="R6"/>
  <c r="R7"/>
  <c r="R8"/>
  <c r="R9"/>
  <c r="R10"/>
  <c r="R11"/>
  <c r="R2"/>
  <c r="Q3"/>
  <c r="Q4"/>
  <c r="Q5"/>
  <c r="Q6"/>
  <c r="Q7"/>
  <c r="Q8"/>
  <c r="Q9"/>
  <c r="Q10"/>
  <c r="Q11"/>
  <c r="Q2"/>
  <c r="P3"/>
  <c r="P4"/>
  <c r="P5"/>
  <c r="P6"/>
  <c r="P7"/>
  <c r="P8"/>
  <c r="P9"/>
  <c r="P10"/>
  <c r="P11"/>
  <c r="P2"/>
  <c r="O3"/>
  <c r="O4"/>
  <c r="O5"/>
  <c r="O6"/>
  <c r="O7"/>
  <c r="O8"/>
  <c r="O9"/>
  <c r="O10"/>
  <c r="O11"/>
  <c r="O2"/>
  <c r="N3"/>
  <c r="N4"/>
  <c r="N5"/>
  <c r="N6"/>
  <c r="N7"/>
  <c r="N8"/>
  <c r="N9"/>
  <c r="N10"/>
  <c r="N11"/>
  <c r="N2"/>
  <c r="M3"/>
  <c r="M4"/>
  <c r="M5"/>
  <c r="M6"/>
  <c r="M7"/>
  <c r="M8"/>
  <c r="M9"/>
  <c r="M10"/>
  <c r="M11"/>
  <c r="M2"/>
  <c r="C12"/>
  <c r="N12" s="1"/>
  <c r="D12"/>
  <c r="O12" s="1"/>
  <c r="E12"/>
  <c r="P12" s="1"/>
  <c r="F12"/>
  <c r="Q12" s="1"/>
  <c r="G12"/>
  <c r="R12" s="1"/>
  <c r="H12"/>
  <c r="S12" s="1"/>
  <c r="I12"/>
  <c r="T12" s="1"/>
  <c r="J12"/>
  <c r="U12" s="1"/>
  <c r="K12"/>
  <c r="V12" s="1"/>
  <c r="B12"/>
  <c r="M12" s="1"/>
</calcChain>
</file>

<file path=xl/sharedStrings.xml><?xml version="1.0" encoding="utf-8"?>
<sst xmlns="http://schemas.openxmlformats.org/spreadsheetml/2006/main" count="1" uniqueCount="1">
  <si>
    <t>line/Scan</t>
  </si>
</sst>
</file>

<file path=xl/styles.xml><?xml version="1.0" encoding="utf-8"?>
<styleSheet xmlns="http://schemas.openxmlformats.org/spreadsheetml/2006/main">
  <numFmts count="1">
    <numFmt numFmtId="164" formatCode="0.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/>
              <a:t>Back side backlash</a:t>
            </a:r>
            <a:endParaRPr lang="en-US" sz="1200"/>
          </a:p>
        </c:rich>
      </c:tx>
      <c:layout/>
    </c:title>
    <c:plotArea>
      <c:layout>
        <c:manualLayout>
          <c:layoutTarget val="inner"/>
          <c:xMode val="edge"/>
          <c:yMode val="edge"/>
          <c:x val="0.10687729658792651"/>
          <c:y val="2.8252405949256338E-2"/>
          <c:w val="0.86237970253718332"/>
          <c:h val="0.89719889180519119"/>
        </c:manualLayout>
      </c:layout>
      <c:scatterChart>
        <c:scatterStyle val="smoothMarker"/>
        <c:ser>
          <c:idx val="0"/>
          <c:order val="0"/>
          <c:tx>
            <c:v>Line 1</c:v>
          </c:tx>
          <c:spPr>
            <a:ln w="12700"/>
          </c:spPr>
          <c:marker>
            <c:symbol val="diamond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RepeatabilityTest1!$M$2:$M$11</c:f>
              <c:numCache>
                <c:formatCode>0</c:formatCode>
                <c:ptCount val="10"/>
                <c:pt idx="0">
                  <c:v>0.62000000000672628</c:v>
                </c:pt>
                <c:pt idx="1">
                  <c:v>-0.3919379220063135</c:v>
                </c:pt>
                <c:pt idx="2">
                  <c:v>-0.2184034950114544</c:v>
                </c:pt>
                <c:pt idx="3">
                  <c:v>-0.67655989699488828</c:v>
                </c:pt>
                <c:pt idx="4">
                  <c:v>-0.95204775801827068</c:v>
                </c:pt>
                <c:pt idx="5">
                  <c:v>-11.691419113002421</c:v>
                </c:pt>
                <c:pt idx="6">
                  <c:v>-9.9058098609883238</c:v>
                </c:pt>
                <c:pt idx="7">
                  <c:v>-10.248713518012931</c:v>
                </c:pt>
                <c:pt idx="8">
                  <c:v>-10.230873869976342</c:v>
                </c:pt>
                <c:pt idx="9">
                  <c:v>-10.665185397995547</c:v>
                </c:pt>
              </c:numCache>
            </c:numRef>
          </c:yVal>
          <c:smooth val="1"/>
        </c:ser>
        <c:ser>
          <c:idx val="1"/>
          <c:order val="1"/>
          <c:tx>
            <c:v>Line 2</c:v>
          </c:tx>
          <c:spPr>
            <a:ln w="12700"/>
          </c:spPr>
          <c:marker>
            <c:symbol val="square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RepeatabilityTest1!$N$2:$N$11</c:f>
              <c:numCache>
                <c:formatCode>0</c:formatCode>
                <c:ptCount val="10"/>
                <c:pt idx="0">
                  <c:v>0.72000000000960185</c:v>
                </c:pt>
                <c:pt idx="1">
                  <c:v>-9.5605840022550126E-2</c:v>
                </c:pt>
                <c:pt idx="2">
                  <c:v>4.4985306979494766E-2</c:v>
                </c:pt>
                <c:pt idx="3">
                  <c:v>-0.41589252403051447</c:v>
                </c:pt>
                <c:pt idx="4">
                  <c:v>-0.32764365698323417</c:v>
                </c:pt>
                <c:pt idx="5">
                  <c:v>-12.990141889990259</c:v>
                </c:pt>
                <c:pt idx="6">
                  <c:v>-11.287783694025055</c:v>
                </c:pt>
                <c:pt idx="7">
                  <c:v>-11.577171805998709</c:v>
                </c:pt>
                <c:pt idx="8">
                  <c:v>-11.962499034012808</c:v>
                </c:pt>
                <c:pt idx="9">
                  <c:v>-11.874039441028827</c:v>
                </c:pt>
              </c:numCache>
            </c:numRef>
          </c:yVal>
          <c:smooth val="1"/>
        </c:ser>
        <c:ser>
          <c:idx val="2"/>
          <c:order val="2"/>
          <c:tx>
            <c:v>Line 3</c:v>
          </c:tx>
          <c:spPr>
            <a:ln w="12700"/>
          </c:spPr>
          <c:marker>
            <c:symbol val="triangle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RepeatabilityTest1!$O$2:$O$11</c:f>
              <c:numCache>
                <c:formatCode>0</c:formatCode>
                <c:ptCount val="10"/>
                <c:pt idx="0">
                  <c:v>0.54800198501236963</c:v>
                </c:pt>
                <c:pt idx="1">
                  <c:v>-0.14390948999132291</c:v>
                </c:pt>
                <c:pt idx="2">
                  <c:v>-1.3450932978553709E-2</c:v>
                </c:pt>
                <c:pt idx="3">
                  <c:v>-0.46374012097061268</c:v>
                </c:pt>
                <c:pt idx="4">
                  <c:v>-0.1765199519887517</c:v>
                </c:pt>
                <c:pt idx="5">
                  <c:v>-13.80141030998816</c:v>
                </c:pt>
                <c:pt idx="6">
                  <c:v>-12.159857532001439</c:v>
                </c:pt>
                <c:pt idx="7">
                  <c:v>-12.412676899997699</c:v>
                </c:pt>
                <c:pt idx="8">
                  <c:v>-12.991658493000102</c:v>
                </c:pt>
                <c:pt idx="9">
                  <c:v>-12.761602962985119</c:v>
                </c:pt>
              </c:numCache>
            </c:numRef>
          </c:yVal>
          <c:smooth val="1"/>
        </c:ser>
        <c:ser>
          <c:idx val="3"/>
          <c:order val="3"/>
          <c:tx>
            <c:v>line 4</c:v>
          </c:tx>
          <c:spPr>
            <a:ln w="12700"/>
          </c:spPr>
          <c:marker>
            <c:symbol val="x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RepeatabilityTest1!$P$2:$P$11</c:f>
              <c:numCache>
                <c:formatCode>0</c:formatCode>
                <c:ptCount val="10"/>
                <c:pt idx="0">
                  <c:v>0.88704135797756933</c:v>
                </c:pt>
                <c:pt idx="1">
                  <c:v>0.18784472699540089</c:v>
                </c:pt>
                <c:pt idx="2">
                  <c:v>0.30534936201753737</c:v>
                </c:pt>
                <c:pt idx="3">
                  <c:v>-0.14418677402039393</c:v>
                </c:pt>
                <c:pt idx="4">
                  <c:v>0.40520572397451105</c:v>
                </c:pt>
                <c:pt idx="5">
                  <c:v>-14.414430454023908</c:v>
                </c:pt>
                <c:pt idx="6">
                  <c:v>-12.77500484703209</c:v>
                </c:pt>
                <c:pt idx="7">
                  <c:v>-13.055294728003819</c:v>
                </c:pt>
                <c:pt idx="8">
                  <c:v>-13.839351070021877</c:v>
                </c:pt>
                <c:pt idx="9">
                  <c:v>-13.398093527017263</c:v>
                </c:pt>
              </c:numCache>
            </c:numRef>
          </c:yVal>
          <c:smooth val="1"/>
        </c:ser>
        <c:ser>
          <c:idx val="4"/>
          <c:order val="4"/>
          <c:tx>
            <c:v>Line 5</c:v>
          </c:tx>
          <c:spPr>
            <a:ln w="12700"/>
          </c:spPr>
          <c:marker>
            <c:symbol val="star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RepeatabilityTest1!$Q$2:$Q$11</c:f>
              <c:numCache>
                <c:formatCode>0</c:formatCode>
                <c:ptCount val="10"/>
                <c:pt idx="0">
                  <c:v>0.28827178499835071</c:v>
                </c:pt>
                <c:pt idx="1">
                  <c:v>-0.16482783199434081</c:v>
                </c:pt>
                <c:pt idx="2">
                  <c:v>-9.4665945971073029E-2</c:v>
                </c:pt>
                <c:pt idx="3">
                  <c:v>-0.58609716896418362</c:v>
                </c:pt>
                <c:pt idx="4">
                  <c:v>0.18154292602545752</c:v>
                </c:pt>
                <c:pt idx="5">
                  <c:v>-16.121890134002115</c:v>
                </c:pt>
                <c:pt idx="6">
                  <c:v>-14.562828520969795</c:v>
                </c:pt>
                <c:pt idx="7">
                  <c:v>-14.84568616400006</c:v>
                </c:pt>
                <c:pt idx="8">
                  <c:v>-15.955454234994892</c:v>
                </c:pt>
                <c:pt idx="9">
                  <c:v>-15.11897369099735</c:v>
                </c:pt>
              </c:numCache>
            </c:numRef>
          </c:yVal>
          <c:smooth val="1"/>
        </c:ser>
        <c:axId val="72656000"/>
        <c:axId val="72658304"/>
      </c:scatterChart>
      <c:valAx>
        <c:axId val="72656000"/>
        <c:scaling>
          <c:orientation val="minMax"/>
        </c:scaling>
        <c:axPos val="b"/>
        <c:numFmt formatCode="General" sourceLinked="1"/>
        <c:tickLblPos val="nextTo"/>
        <c:crossAx val="72658304"/>
        <c:crossesAt val="-20"/>
        <c:crossBetween val="midCat"/>
      </c:valAx>
      <c:valAx>
        <c:axId val="72658304"/>
        <c:scaling>
          <c:orientation val="minMax"/>
          <c:min val="-2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  <c:layout/>
        </c:title>
        <c:numFmt formatCode="0" sourceLinked="1"/>
        <c:tickLblPos val="nextTo"/>
        <c:crossAx val="72656000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Front face backlash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spPr>
            <a:ln w="12700"/>
          </c:spPr>
          <c:marker>
            <c:symbol val="diamond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RepeatabilityTest1!$R$2:$R$11</c:f>
              <c:numCache>
                <c:formatCode>0</c:formatCode>
                <c:ptCount val="10"/>
                <c:pt idx="0">
                  <c:v>2.955999039988555</c:v>
                </c:pt>
                <c:pt idx="1">
                  <c:v>2.3493328005219638E-2</c:v>
                </c:pt>
                <c:pt idx="2">
                  <c:v>-0.92429795300885687</c:v>
                </c:pt>
                <c:pt idx="3">
                  <c:v>-0.63103917902207485</c:v>
                </c:pt>
                <c:pt idx="4">
                  <c:v>-0.66010311100539454</c:v>
                </c:pt>
                <c:pt idx="5">
                  <c:v>-82.871020831987167</c:v>
                </c:pt>
                <c:pt idx="6">
                  <c:v>-82.853605058996749</c:v>
                </c:pt>
                <c:pt idx="7">
                  <c:v>-81.939708794998012</c:v>
                </c:pt>
                <c:pt idx="8">
                  <c:v>-83.318899721018795</c:v>
                </c:pt>
                <c:pt idx="9">
                  <c:v>-83.161696497024991</c:v>
                </c:pt>
              </c:numCache>
            </c:numRef>
          </c:yVal>
          <c:smooth val="1"/>
        </c:ser>
        <c:ser>
          <c:idx val="1"/>
          <c:order val="1"/>
          <c:spPr>
            <a:ln w="12700"/>
          </c:spPr>
          <c:marker>
            <c:symbol val="square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RepeatabilityTest1!$S$2:$S$11</c:f>
              <c:numCache>
                <c:formatCode>0</c:formatCode>
                <c:ptCount val="10"/>
                <c:pt idx="0">
                  <c:v>3.2769175720148702</c:v>
                </c:pt>
                <c:pt idx="1">
                  <c:v>0.14354584804143755</c:v>
                </c:pt>
                <c:pt idx="2">
                  <c:v>-0.79168026295706184</c:v>
                </c:pt>
                <c:pt idx="3">
                  <c:v>-0.46948192600204663</c:v>
                </c:pt>
                <c:pt idx="4">
                  <c:v>-0.77613088095285221</c:v>
                </c:pt>
                <c:pt idx="5">
                  <c:v>-81.285062049962775</c:v>
                </c:pt>
                <c:pt idx="6">
                  <c:v>-81.182960229964067</c:v>
                </c:pt>
                <c:pt idx="7">
                  <c:v>-80.313328254977279</c:v>
                </c:pt>
                <c:pt idx="8">
                  <c:v>-81.359950985959713</c:v>
                </c:pt>
                <c:pt idx="9">
                  <c:v>-81.504479904959126</c:v>
                </c:pt>
              </c:numCache>
            </c:numRef>
          </c:yVal>
          <c:smooth val="1"/>
        </c:ser>
        <c:ser>
          <c:idx val="2"/>
          <c:order val="2"/>
          <c:spPr>
            <a:ln w="12700"/>
          </c:spPr>
          <c:marker>
            <c:symbol val="triangle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RepeatabilityTest1!$T$2:$T$11</c:f>
              <c:numCache>
                <c:formatCode>0</c:formatCode>
                <c:ptCount val="10"/>
                <c:pt idx="0">
                  <c:v>1.3598384689950116</c:v>
                </c:pt>
                <c:pt idx="1">
                  <c:v>1.2502593016439079E-2</c:v>
                </c:pt>
                <c:pt idx="2">
                  <c:v>-0.24474638699034656</c:v>
                </c:pt>
                <c:pt idx="3">
                  <c:v>4.2082718976210742E-2</c:v>
                </c:pt>
                <c:pt idx="4">
                  <c:v>-0.26807462200073573</c:v>
                </c:pt>
                <c:pt idx="5">
                  <c:v>-40.391487280022616</c:v>
                </c:pt>
                <c:pt idx="6">
                  <c:v>-39.920109474012037</c:v>
                </c:pt>
                <c:pt idx="7">
                  <c:v>-39.482734515983168</c:v>
                </c:pt>
                <c:pt idx="8">
                  <c:v>-39.798328751006196</c:v>
                </c:pt>
                <c:pt idx="9">
                  <c:v>-39.972142145017209</c:v>
                </c:pt>
              </c:numCache>
            </c:numRef>
          </c:yVal>
          <c:smooth val="1"/>
        </c:ser>
        <c:ser>
          <c:idx val="3"/>
          <c:order val="3"/>
          <c:spPr>
            <a:ln w="12700"/>
          </c:spPr>
          <c:marker>
            <c:symbol val="x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RepeatabilityTest1!$U$2:$U$11</c:f>
              <c:numCache>
                <c:formatCode>0</c:formatCode>
                <c:ptCount val="10"/>
                <c:pt idx="0">
                  <c:v>3.507469022001608</c:v>
                </c:pt>
                <c:pt idx="1">
                  <c:v>5.7578311007944194E-2</c:v>
                </c:pt>
                <c:pt idx="2">
                  <c:v>-0.91003340996209658</c:v>
                </c:pt>
                <c:pt idx="3">
                  <c:v>-0.54821863199050469</c:v>
                </c:pt>
                <c:pt idx="4">
                  <c:v>-1.2267589939995993</c:v>
                </c:pt>
                <c:pt idx="5">
                  <c:v>-80.254485514963392</c:v>
                </c:pt>
                <c:pt idx="6">
                  <c:v>-80.039496173966995</c:v>
                </c:pt>
                <c:pt idx="7">
                  <c:v>-79.132318624997026</c:v>
                </c:pt>
                <c:pt idx="8">
                  <c:v>-79.783095483954014</c:v>
                </c:pt>
                <c:pt idx="9">
                  <c:v>-80.435201044004586</c:v>
                </c:pt>
              </c:numCache>
            </c:numRef>
          </c:yVal>
          <c:smooth val="1"/>
        </c:ser>
        <c:ser>
          <c:idx val="4"/>
          <c:order val="4"/>
          <c:spPr>
            <a:ln w="12700"/>
          </c:spPr>
          <c:marker>
            <c:symbol val="star"/>
            <c:size val="4"/>
          </c:marker>
          <c:xVal>
            <c:numRef>
              <c:f>RepeatabilityTest1!$A$2:$A$11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RepeatabilityTest1!$V$2:$V$11</c:f>
              <c:numCache>
                <c:formatCode>0</c:formatCode>
                <c:ptCount val="10"/>
                <c:pt idx="0">
                  <c:v>3.3658279169901384</c:v>
                </c:pt>
                <c:pt idx="1">
                  <c:v>-0.36080448195807691</c:v>
                </c:pt>
                <c:pt idx="2">
                  <c:v>-1.2747556699665985</c:v>
                </c:pt>
                <c:pt idx="3">
                  <c:v>-0.92371404397662005</c:v>
                </c:pt>
                <c:pt idx="4">
                  <c:v>-2.0273672010073795</c:v>
                </c:pt>
                <c:pt idx="5">
                  <c:v>-79.874004390967372</c:v>
                </c:pt>
                <c:pt idx="6">
                  <c:v>-79.609129457980373</c:v>
                </c:pt>
                <c:pt idx="7">
                  <c:v>-78.681839914995777</c:v>
                </c:pt>
                <c:pt idx="8">
                  <c:v>-78.968069300966448</c:v>
                </c:pt>
                <c:pt idx="9">
                  <c:v>-80.082963037964021</c:v>
                </c:pt>
              </c:numCache>
            </c:numRef>
          </c:yVal>
          <c:smooth val="1"/>
        </c:ser>
        <c:axId val="72562944"/>
        <c:axId val="72581504"/>
      </c:scatterChart>
      <c:valAx>
        <c:axId val="72562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Measurement #</a:t>
                </a:r>
              </a:p>
            </c:rich>
          </c:tx>
          <c:layout/>
        </c:title>
        <c:numFmt formatCode="General" sourceLinked="1"/>
        <c:tickLblPos val="nextTo"/>
        <c:crossAx val="72581504"/>
        <c:crossesAt val="-100"/>
        <c:crossBetween val="midCat"/>
      </c:valAx>
      <c:valAx>
        <c:axId val="725815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µm</a:t>
                </a:r>
              </a:p>
            </c:rich>
          </c:tx>
          <c:layout/>
        </c:title>
        <c:numFmt formatCode="0" sourceLinked="1"/>
        <c:tickLblPos val="nextTo"/>
        <c:crossAx val="72562944"/>
        <c:crosses val="autoZero"/>
        <c:crossBetween val="midCat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1"/>
          <c:order val="0"/>
          <c:yVal>
            <c:numRef>
              <c:f>RepeatabilityTest1!$M$14:$M$18</c:f>
              <c:numCache>
                <c:formatCode>0</c:formatCode>
                <c:ptCount val="5"/>
                <c:pt idx="0">
                  <c:v>-5.5357095564978476</c:v>
                </c:pt>
                <c:pt idx="1">
                  <c:v>-5.1488738914973187</c:v>
                </c:pt>
                <c:pt idx="2">
                  <c:v>-5.2335585065121926</c:v>
                </c:pt>
                <c:pt idx="3">
                  <c:v>-5.4537168834856153</c:v>
                </c:pt>
                <c:pt idx="4">
                  <c:v>-5.8086165780069088</c:v>
                </c:pt>
              </c:numCache>
            </c:numRef>
          </c:yVal>
          <c:smooth val="1"/>
        </c:ser>
        <c:ser>
          <c:idx val="2"/>
          <c:order val="1"/>
          <c:yVal>
            <c:numRef>
              <c:f>RepeatabilityTest1!$N$14:$N$18</c:f>
              <c:numCache>
                <c:formatCode>0</c:formatCode>
                <c:ptCount val="5"/>
                <c:pt idx="0">
                  <c:v>-6.1350709449903285</c:v>
                </c:pt>
                <c:pt idx="1">
                  <c:v>-5.6916947670238027</c:v>
                </c:pt>
                <c:pt idx="2">
                  <c:v>-5.7660932495096073</c:v>
                </c:pt>
                <c:pt idx="3">
                  <c:v>-6.1891957790216612</c:v>
                </c:pt>
                <c:pt idx="4">
                  <c:v>-6.1008415490060308</c:v>
                </c:pt>
              </c:numCache>
            </c:numRef>
          </c:yVal>
          <c:smooth val="1"/>
        </c:ser>
        <c:ser>
          <c:idx val="3"/>
          <c:order val="2"/>
          <c:yVal>
            <c:numRef>
              <c:f>RepeatabilityTest1!$O$14:$O$18</c:f>
              <c:numCache>
                <c:formatCode>0</c:formatCode>
                <c:ptCount val="5"/>
                <c:pt idx="0">
                  <c:v>-6.6267041624878953</c:v>
                </c:pt>
                <c:pt idx="1">
                  <c:v>-6.151883510996381</c:v>
                </c:pt>
                <c:pt idx="2">
                  <c:v>-6.2130639164881263</c:v>
                </c:pt>
                <c:pt idx="3">
                  <c:v>-6.7276993069853575</c:v>
                </c:pt>
                <c:pt idx="4">
                  <c:v>-6.4690614574869354</c:v>
                </c:pt>
              </c:numCache>
            </c:numRef>
          </c:yVal>
          <c:smooth val="1"/>
        </c:ser>
        <c:ser>
          <c:idx val="4"/>
          <c:order val="3"/>
          <c:yVal>
            <c:numRef>
              <c:f>RepeatabilityTest1!$P$14:$P$18</c:f>
              <c:numCache>
                <c:formatCode>0</c:formatCode>
                <c:ptCount val="5"/>
                <c:pt idx="0">
                  <c:v>-6.7636945480231692</c:v>
                </c:pt>
                <c:pt idx="1">
                  <c:v>-6.2935800600183445</c:v>
                </c:pt>
                <c:pt idx="2">
                  <c:v>-6.3749726829931408</c:v>
                </c:pt>
                <c:pt idx="3">
                  <c:v>-6.9917689220211354</c:v>
                </c:pt>
                <c:pt idx="4">
                  <c:v>-6.496443901521376</c:v>
                </c:pt>
              </c:numCache>
            </c:numRef>
          </c:yVal>
          <c:smooth val="1"/>
        </c:ser>
        <c:ser>
          <c:idx val="5"/>
          <c:order val="4"/>
          <c:yVal>
            <c:numRef>
              <c:f>RepeatabilityTest1!$Q$14:$Q$18</c:f>
              <c:numCache>
                <c:formatCode>0</c:formatCode>
                <c:ptCount val="5"/>
                <c:pt idx="0">
                  <c:v>-7.916809174501882</c:v>
                </c:pt>
                <c:pt idx="1">
                  <c:v>-7.3638281764820679</c:v>
                </c:pt>
                <c:pt idx="2">
                  <c:v>-7.4701760549855667</c:v>
                </c:pt>
                <c:pt idx="3">
                  <c:v>-8.270775701979538</c:v>
                </c:pt>
                <c:pt idx="4">
                  <c:v>-7.4687153824859465</c:v>
                </c:pt>
              </c:numCache>
            </c:numRef>
          </c:yVal>
          <c:smooth val="1"/>
        </c:ser>
        <c:axId val="72604672"/>
        <c:axId val="72749824"/>
      </c:scatterChart>
      <c:valAx>
        <c:axId val="72604672"/>
        <c:scaling>
          <c:orientation val="minMax"/>
        </c:scaling>
        <c:axPos val="b"/>
        <c:tickLblPos val="nextTo"/>
        <c:crossAx val="72749824"/>
        <c:crosses val="autoZero"/>
        <c:crossBetween val="midCat"/>
      </c:valAx>
      <c:valAx>
        <c:axId val="72749824"/>
        <c:scaling>
          <c:orientation val="minMax"/>
        </c:scaling>
        <c:axPos val="l"/>
        <c:majorGridlines/>
        <c:numFmt formatCode="0" sourceLinked="1"/>
        <c:tickLblPos val="nextTo"/>
        <c:crossAx val="72604672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1"/>
          <c:order val="0"/>
          <c:yVal>
            <c:numRef>
              <c:f>RepeatabilityTest1!$R$14:$R$18</c:f>
              <c:numCache>
                <c:formatCode>0</c:formatCode>
                <c:ptCount val="5"/>
                <c:pt idx="0">
                  <c:v>-39.957510895999306</c:v>
                </c:pt>
                <c:pt idx="1">
                  <c:v>-41.415055865495766</c:v>
                </c:pt>
                <c:pt idx="2">
                  <c:v>-41.432003374003436</c:v>
                </c:pt>
                <c:pt idx="3">
                  <c:v>-41.974969450020438</c:v>
                </c:pt>
                <c:pt idx="4">
                  <c:v>-41.910899804015195</c:v>
                </c:pt>
              </c:numCache>
            </c:numRef>
          </c:yVal>
          <c:smooth val="1"/>
        </c:ser>
        <c:ser>
          <c:idx val="2"/>
          <c:order val="1"/>
          <c:yVal>
            <c:numRef>
              <c:f>RepeatabilityTest1!$S$14:$S$18</c:f>
              <c:numCache>
                <c:formatCode>0</c:formatCode>
                <c:ptCount val="5"/>
                <c:pt idx="0">
                  <c:v>-39.004072238973954</c:v>
                </c:pt>
                <c:pt idx="1">
                  <c:v>-40.519707190961313</c:v>
                </c:pt>
                <c:pt idx="2">
                  <c:v>-40.552504258967168</c:v>
                </c:pt>
                <c:pt idx="3">
                  <c:v>-40.91471645598088</c:v>
                </c:pt>
                <c:pt idx="4">
                  <c:v>-41.140305392955987</c:v>
                </c:pt>
              </c:numCache>
            </c:numRef>
          </c:yVal>
          <c:smooth val="1"/>
        </c:ser>
        <c:ser>
          <c:idx val="4"/>
          <c:order val="2"/>
          <c:yVal>
            <c:numRef>
              <c:f>RepeatabilityTest1!$U$14:$U$18</c:f>
              <c:numCache>
                <c:formatCode>0</c:formatCode>
                <c:ptCount val="5"/>
                <c:pt idx="0">
                  <c:v>-38.373508246480895</c:v>
                </c:pt>
                <c:pt idx="1">
                  <c:v>-39.990958931479526</c:v>
                </c:pt>
                <c:pt idx="2">
                  <c:v>-40.021176017479561</c:v>
                </c:pt>
                <c:pt idx="3">
                  <c:v>-40.165657057972261</c:v>
                </c:pt>
                <c:pt idx="4">
                  <c:v>-40.830980019002091</c:v>
                </c:pt>
              </c:numCache>
            </c:numRef>
          </c:yVal>
          <c:smooth val="1"/>
        </c:ser>
        <c:ser>
          <c:idx val="5"/>
          <c:order val="3"/>
          <c:yVal>
            <c:numRef>
              <c:f>RepeatabilityTest1!$V$14:$V$18</c:f>
              <c:numCache>
                <c:formatCode>0</c:formatCode>
                <c:ptCount val="5"/>
                <c:pt idx="0">
                  <c:v>-38.254088236988615</c:v>
                </c:pt>
                <c:pt idx="1">
                  <c:v>-39.984966969969221</c:v>
                </c:pt>
                <c:pt idx="2">
                  <c:v>-39.978297792481186</c:v>
                </c:pt>
                <c:pt idx="3">
                  <c:v>-39.945891672471532</c:v>
                </c:pt>
                <c:pt idx="4">
                  <c:v>-41.0551651194857</c:v>
                </c:pt>
              </c:numCache>
            </c:numRef>
          </c:yVal>
          <c:smooth val="1"/>
        </c:ser>
        <c:axId val="72771456"/>
        <c:axId val="72772992"/>
      </c:scatterChart>
      <c:valAx>
        <c:axId val="72771456"/>
        <c:scaling>
          <c:orientation val="minMax"/>
        </c:scaling>
        <c:axPos val="b"/>
        <c:tickLblPos val="nextTo"/>
        <c:crossAx val="72772992"/>
        <c:crosses val="autoZero"/>
        <c:crossBetween val="midCat"/>
      </c:valAx>
      <c:valAx>
        <c:axId val="72772992"/>
        <c:scaling>
          <c:orientation val="minMax"/>
        </c:scaling>
        <c:axPos val="l"/>
        <c:majorGridlines/>
        <c:numFmt formatCode="0" sourceLinked="1"/>
        <c:tickLblPos val="nextTo"/>
        <c:crossAx val="72771456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xVal>
            <c:numRef>
              <c:f>RepeatabilityTest1!$A$2:$A$6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RepeatabilityTest1!$X$2:$X$6</c:f>
              <c:numCache>
                <c:formatCode>0</c:formatCode>
                <c:ptCount val="5"/>
                <c:pt idx="0">
                  <c:v>1.7879995199976406</c:v>
                </c:pt>
                <c:pt idx="1">
                  <c:v>-0.18422229700054693</c:v>
                </c:pt>
                <c:pt idx="2">
                  <c:v>-0.57135072401015563</c:v>
                </c:pt>
                <c:pt idx="3">
                  <c:v>-0.65379953800848156</c:v>
                </c:pt>
                <c:pt idx="4">
                  <c:v>-0.80607543451183261</c:v>
                </c:pt>
              </c:numCache>
            </c:numRef>
          </c:yVal>
          <c:smooth val="1"/>
        </c:ser>
        <c:ser>
          <c:idx val="1"/>
          <c:order val="1"/>
          <c:xVal>
            <c:numRef>
              <c:f>RepeatabilityTest1!$A$2:$A$6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RepeatabilityTest1!$Y$2:$Y$6</c:f>
              <c:numCache>
                <c:formatCode>0</c:formatCode>
                <c:ptCount val="5"/>
                <c:pt idx="0">
                  <c:v>1.998458786012236</c:v>
                </c:pt>
                <c:pt idx="1">
                  <c:v>2.3970004009443713E-2</c:v>
                </c:pt>
                <c:pt idx="2">
                  <c:v>-0.37334747798878354</c:v>
                </c:pt>
                <c:pt idx="3">
                  <c:v>-0.44268722501628055</c:v>
                </c:pt>
                <c:pt idx="4">
                  <c:v>-0.55188726896804319</c:v>
                </c:pt>
              </c:numCache>
            </c:numRef>
          </c:yVal>
          <c:smooth val="1"/>
        </c:ser>
        <c:ser>
          <c:idx val="2"/>
          <c:order val="2"/>
          <c:xVal>
            <c:numRef>
              <c:f>RepeatabilityTest1!$A$2:$A$6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RepeatabilityTest1!$Z$2:$Z$6</c:f>
              <c:numCache>
                <c:formatCode>0</c:formatCode>
                <c:ptCount val="5"/>
                <c:pt idx="0">
                  <c:v>0.95392022700369061</c:v>
                </c:pt>
                <c:pt idx="1">
                  <c:v>-6.5703448487441918E-2</c:v>
                </c:pt>
                <c:pt idx="2">
                  <c:v>-0.12909865998445014</c:v>
                </c:pt>
                <c:pt idx="3">
                  <c:v>-0.21082870099720097</c:v>
                </c:pt>
                <c:pt idx="4">
                  <c:v>-0.22229728699474371</c:v>
                </c:pt>
              </c:numCache>
            </c:numRef>
          </c:yVal>
          <c:smooth val="1"/>
        </c:ser>
        <c:ser>
          <c:idx val="3"/>
          <c:order val="3"/>
          <c:xVal>
            <c:numRef>
              <c:f>RepeatabilityTest1!$A$2:$A$6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RepeatabilityTest1!$AA$1:$AA$6</c:f>
              <c:numCache>
                <c:formatCode>0</c:formatCode>
                <c:ptCount val="6"/>
                <c:pt idx="1">
                  <c:v>2.1972551899895887</c:v>
                </c:pt>
                <c:pt idx="2">
                  <c:v>0.12271151900167254</c:v>
                </c:pt>
                <c:pt idx="3">
                  <c:v>-0.30234202397227961</c:v>
                </c:pt>
                <c:pt idx="4">
                  <c:v>-0.34620270300544931</c:v>
                </c:pt>
                <c:pt idx="5">
                  <c:v>-0.41077663501254413</c:v>
                </c:pt>
              </c:numCache>
            </c:numRef>
          </c:yVal>
          <c:smooth val="1"/>
        </c:ser>
        <c:ser>
          <c:idx val="4"/>
          <c:order val="4"/>
          <c:xVal>
            <c:numRef>
              <c:f>RepeatabilityTest1!$A$2:$A$6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RepeatabilityTest1!$AB$2:$AB$6</c:f>
              <c:numCache>
                <c:formatCode>0</c:formatCode>
                <c:ptCount val="5"/>
                <c:pt idx="0">
                  <c:v>1.8270498509942446</c:v>
                </c:pt>
                <c:pt idx="1">
                  <c:v>-0.26281615697620886</c:v>
                </c:pt>
                <c:pt idx="2">
                  <c:v>-0.68471080796883577</c:v>
                </c:pt>
                <c:pt idx="3">
                  <c:v>-0.75490560647040184</c:v>
                </c:pt>
                <c:pt idx="4">
                  <c:v>-0.92291213749096102</c:v>
                </c:pt>
              </c:numCache>
            </c:numRef>
          </c:yVal>
          <c:smooth val="1"/>
        </c:ser>
        <c:axId val="73287168"/>
        <c:axId val="73288704"/>
      </c:scatterChart>
      <c:valAx>
        <c:axId val="73287168"/>
        <c:scaling>
          <c:orientation val="minMax"/>
        </c:scaling>
        <c:axPos val="b"/>
        <c:numFmt formatCode="General" sourceLinked="1"/>
        <c:tickLblPos val="nextTo"/>
        <c:crossAx val="73288704"/>
        <c:crosses val="autoZero"/>
        <c:crossBetween val="midCat"/>
      </c:valAx>
      <c:valAx>
        <c:axId val="73288704"/>
        <c:scaling>
          <c:orientation val="minMax"/>
        </c:scaling>
        <c:axPos val="l"/>
        <c:majorGridlines/>
        <c:numFmt formatCode="0" sourceLinked="1"/>
        <c:tickLblPos val="nextTo"/>
        <c:crossAx val="73287168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7.9099518810148775E-2"/>
          <c:y val="7.4548702245552642E-2"/>
          <c:w val="0.89078937007874048"/>
          <c:h val="0.89719889180519119"/>
        </c:manualLayout>
      </c:layout>
      <c:scatterChart>
        <c:scatterStyle val="smoothMarker"/>
        <c:ser>
          <c:idx val="1"/>
          <c:order val="0"/>
          <c:yVal>
            <c:numRef>
              <c:f>RepeatabilityTest1!$X$7:$X$11</c:f>
              <c:numCache>
                <c:formatCode>0</c:formatCode>
                <c:ptCount val="5"/>
                <c:pt idx="0">
                  <c:v>-47.281219972494796</c:v>
                </c:pt>
                <c:pt idx="1">
                  <c:v>-46.379707459992538</c:v>
                </c:pt>
                <c:pt idx="2">
                  <c:v>-46.094211156505473</c:v>
                </c:pt>
                <c:pt idx="3">
                  <c:v>-46.774886795497565</c:v>
                </c:pt>
                <c:pt idx="4">
                  <c:v>-46.913440947510267</c:v>
                </c:pt>
              </c:numCache>
            </c:numRef>
          </c:yVal>
          <c:smooth val="1"/>
        </c:ser>
        <c:ser>
          <c:idx val="2"/>
          <c:order val="1"/>
          <c:yVal>
            <c:numRef>
              <c:f>RepeatabilityTest1!$Y$7:$Y$11</c:f>
              <c:numCache>
                <c:formatCode>0</c:formatCode>
                <c:ptCount val="5"/>
                <c:pt idx="0">
                  <c:v>-47.137601969976515</c:v>
                </c:pt>
                <c:pt idx="1">
                  <c:v>-46.235371961994559</c:v>
                </c:pt>
                <c:pt idx="2">
                  <c:v>-45.945250030487998</c:v>
                </c:pt>
                <c:pt idx="3">
                  <c:v>-46.661225009986261</c:v>
                </c:pt>
                <c:pt idx="4">
                  <c:v>-46.689259672993977</c:v>
                </c:pt>
              </c:numCache>
            </c:numRef>
          </c:yVal>
          <c:smooth val="1"/>
        </c:ser>
        <c:ser>
          <c:idx val="4"/>
          <c:order val="2"/>
          <c:yVal>
            <c:numRef>
              <c:f>RepeatabilityTest1!$AA$7:$AA$11</c:f>
              <c:numCache>
                <c:formatCode>0</c:formatCode>
                <c:ptCount val="5"/>
                <c:pt idx="0">
                  <c:v>-47.334457984493653</c:v>
                </c:pt>
                <c:pt idx="1">
                  <c:v>-46.407250510499544</c:v>
                </c:pt>
                <c:pt idx="2">
                  <c:v>-46.093806676500421</c:v>
                </c:pt>
                <c:pt idx="3">
                  <c:v>-46.811223276987945</c:v>
                </c:pt>
                <c:pt idx="4">
                  <c:v>-46.916647285510926</c:v>
                </c:pt>
              </c:numCache>
            </c:numRef>
          </c:yVal>
          <c:smooth val="1"/>
        </c:ser>
        <c:ser>
          <c:idx val="5"/>
          <c:order val="3"/>
          <c:yVal>
            <c:numRef>
              <c:f>RepeatabilityTest1!$AB$7:$AB$11</c:f>
              <c:numCache>
                <c:formatCode>0</c:formatCode>
                <c:ptCount val="5"/>
                <c:pt idx="0">
                  <c:v>-47.997947262484743</c:v>
                </c:pt>
                <c:pt idx="1">
                  <c:v>-47.08597898947508</c:v>
                </c:pt>
                <c:pt idx="2">
                  <c:v>-46.763763039497917</c:v>
                </c:pt>
                <c:pt idx="3">
                  <c:v>-47.461761767980668</c:v>
                </c:pt>
                <c:pt idx="4">
                  <c:v>-47.600968364480686</c:v>
                </c:pt>
              </c:numCache>
            </c:numRef>
          </c:yVal>
          <c:smooth val="1"/>
        </c:ser>
        <c:axId val="73331072"/>
        <c:axId val="73332608"/>
      </c:scatterChart>
      <c:valAx>
        <c:axId val="73331072"/>
        <c:scaling>
          <c:orientation val="minMax"/>
        </c:scaling>
        <c:axPos val="b"/>
        <c:tickLblPos val="nextTo"/>
        <c:crossAx val="73332608"/>
        <c:crosses val="autoZero"/>
        <c:crossBetween val="midCat"/>
      </c:valAx>
      <c:valAx>
        <c:axId val="73332608"/>
        <c:scaling>
          <c:orientation val="minMax"/>
        </c:scaling>
        <c:axPos val="l"/>
        <c:majorGridlines/>
        <c:numFmt formatCode="0" sourceLinked="1"/>
        <c:tickLblPos val="nextTo"/>
        <c:crossAx val="73331072"/>
        <c:crosses val="autoZero"/>
        <c:crossBetween val="midCat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19</xdr:row>
      <xdr:rowOff>161925</xdr:rowOff>
    </xdr:from>
    <xdr:to>
      <xdr:col>11</xdr:col>
      <xdr:colOff>9525</xdr:colOff>
      <xdr:row>35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581025</xdr:colOff>
      <xdr:row>21</xdr:row>
      <xdr:rowOff>19050</xdr:rowOff>
    </xdr:from>
    <xdr:to>
      <xdr:col>19</xdr:col>
      <xdr:colOff>152400</xdr:colOff>
      <xdr:row>35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600075</xdr:colOff>
      <xdr:row>40</xdr:row>
      <xdr:rowOff>19050</xdr:rowOff>
    </xdr:from>
    <xdr:to>
      <xdr:col>10</xdr:col>
      <xdr:colOff>295275</xdr:colOff>
      <xdr:row>54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40</xdr:row>
      <xdr:rowOff>0</xdr:rowOff>
    </xdr:from>
    <xdr:to>
      <xdr:col>19</xdr:col>
      <xdr:colOff>200025</xdr:colOff>
      <xdr:row>54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19050</xdr:colOff>
      <xdr:row>23</xdr:row>
      <xdr:rowOff>19050</xdr:rowOff>
    </xdr:from>
    <xdr:to>
      <xdr:col>28</xdr:col>
      <xdr:colOff>323850</xdr:colOff>
      <xdr:row>37</xdr:row>
      <xdr:rowOff>95250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28575</xdr:colOff>
      <xdr:row>40</xdr:row>
      <xdr:rowOff>28575</xdr:rowOff>
    </xdr:from>
    <xdr:to>
      <xdr:col>28</xdr:col>
      <xdr:colOff>333375</xdr:colOff>
      <xdr:row>54</xdr:row>
      <xdr:rowOff>104775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1"/>
  <sheetViews>
    <sheetView tabSelected="1" topLeftCell="C17" workbookViewId="0">
      <selection activeCell="O20" sqref="O20"/>
    </sheetView>
  </sheetViews>
  <sheetFormatPr defaultRowHeight="15"/>
  <cols>
    <col min="13" max="13" width="11" style="1" bestFit="1" customWidth="1"/>
  </cols>
  <sheetData>
    <row r="1" spans="1:28">
      <c r="A1" t="s">
        <v>0</v>
      </c>
      <c r="B1">
        <v>1</v>
      </c>
    </row>
    <row r="2" spans="1:28">
      <c r="A2">
        <v>1</v>
      </c>
      <c r="B2">
        <v>0.43952562000000001</v>
      </c>
      <c r="C2">
        <v>0.43825972000000002</v>
      </c>
      <c r="D2">
        <v>0.438177548001985</v>
      </c>
      <c r="E2">
        <v>0.43836988704135799</v>
      </c>
      <c r="F2">
        <v>0.43980828827178498</v>
      </c>
      <c r="G2">
        <v>0.44183695599903999</v>
      </c>
      <c r="H2">
        <v>0.43942127691757199</v>
      </c>
      <c r="I2">
        <v>0.42917335983846899</v>
      </c>
      <c r="J2">
        <v>0.43975950746902198</v>
      </c>
      <c r="K2">
        <v>0.44190036582791697</v>
      </c>
      <c r="M2" s="1">
        <f>(B2-0.439525)*1000000</f>
        <v>0.62000000000672628</v>
      </c>
      <c r="N2" s="1">
        <f>(C2-0.438259)*1000000</f>
        <v>0.72000000000960185</v>
      </c>
      <c r="O2" s="1">
        <f>(D2-0.438177)*1000000</f>
        <v>0.54800198501236963</v>
      </c>
      <c r="P2" s="1">
        <f>(E2-0.438369)*1000000</f>
        <v>0.88704135797756933</v>
      </c>
      <c r="Q2" s="1">
        <f>(F2-0.439808)*1000000</f>
        <v>0.28827178499835071</v>
      </c>
      <c r="R2" s="1">
        <f>(G2-0.441834)*1000000</f>
        <v>2.955999039988555</v>
      </c>
      <c r="S2" s="1">
        <f>(H2-0.439418)*1000000</f>
        <v>3.2769175720148702</v>
      </c>
      <c r="T2" s="1">
        <f>(I2-0.429172)*1000000</f>
        <v>1.3598384689950116</v>
      </c>
      <c r="U2" s="1">
        <f>(J2-0.439756)*1000000</f>
        <v>3.507469022001608</v>
      </c>
      <c r="V2" s="1">
        <f>(K2-0.441897)*1000000</f>
        <v>3.3658279169901384</v>
      </c>
      <c r="X2" s="1">
        <f>(M2+R2)/2</f>
        <v>1.7879995199976406</v>
      </c>
      <c r="Y2" s="1">
        <f t="shared" ref="Y2:AB11" si="0">(N2+S2)/2</f>
        <v>1.998458786012236</v>
      </c>
      <c r="Z2" s="1">
        <f t="shared" si="0"/>
        <v>0.95392022700369061</v>
      </c>
      <c r="AA2" s="1">
        <f t="shared" si="0"/>
        <v>2.1972551899895887</v>
      </c>
      <c r="AB2" s="1">
        <f t="shared" si="0"/>
        <v>1.8270498509942446</v>
      </c>
    </row>
    <row r="3" spans="1:28">
      <c r="A3">
        <v>2</v>
      </c>
      <c r="B3">
        <v>0.43952460806207799</v>
      </c>
      <c r="C3">
        <v>0.43825890439415999</v>
      </c>
      <c r="D3">
        <v>0.43817685609050999</v>
      </c>
      <c r="E3">
        <v>0.438369187844727</v>
      </c>
      <c r="F3">
        <v>0.43980783517216798</v>
      </c>
      <c r="G3">
        <v>0.44183402349332801</v>
      </c>
      <c r="H3">
        <v>0.43941814354584802</v>
      </c>
      <c r="I3">
        <v>0.42917201250259301</v>
      </c>
      <c r="J3">
        <v>0.43975605757831099</v>
      </c>
      <c r="K3">
        <v>0.44189663919551803</v>
      </c>
      <c r="M3" s="1">
        <f t="shared" ref="M3:M12" si="1">(B3-0.439525)*1000000</f>
        <v>-0.3919379220063135</v>
      </c>
      <c r="N3" s="1">
        <f t="shared" ref="N3:N12" si="2">(C3-0.438259)*1000000</f>
        <v>-9.5605840022550126E-2</v>
      </c>
      <c r="O3" s="1">
        <f t="shared" ref="O3:O12" si="3">(D3-0.438177)*1000000</f>
        <v>-0.14390948999132291</v>
      </c>
      <c r="P3" s="1">
        <f t="shared" ref="P3:P12" si="4">(E3-0.438369)*1000000</f>
        <v>0.18784472699540089</v>
      </c>
      <c r="Q3" s="1">
        <f t="shared" ref="Q3:Q12" si="5">(F3-0.439808)*1000000</f>
        <v>-0.16482783199434081</v>
      </c>
      <c r="R3" s="1">
        <f t="shared" ref="R3:R12" si="6">(G3-0.441834)*1000000</f>
        <v>2.3493328005219638E-2</v>
      </c>
      <c r="S3" s="1">
        <f t="shared" ref="S3:S12" si="7">(H3-0.439418)*1000000</f>
        <v>0.14354584804143755</v>
      </c>
      <c r="T3" s="1">
        <f t="shared" ref="T3:T12" si="8">(I3-0.429172)*1000000</f>
        <v>1.2502593016439079E-2</v>
      </c>
      <c r="U3" s="1">
        <f t="shared" ref="U3:U12" si="9">(J3-0.439756)*1000000</f>
        <v>5.7578311007944194E-2</v>
      </c>
      <c r="V3" s="1">
        <f t="shared" ref="V3:V12" si="10">(K3-0.441897)*1000000</f>
        <v>-0.36080448195807691</v>
      </c>
      <c r="X3" s="1">
        <f t="shared" ref="X3:X11" si="11">(M3+R3)/2</f>
        <v>-0.18422229700054693</v>
      </c>
      <c r="Y3" s="1">
        <f t="shared" si="0"/>
        <v>2.3970004009443713E-2</v>
      </c>
      <c r="Z3" s="1">
        <f t="shared" si="0"/>
        <v>-6.5703448487441918E-2</v>
      </c>
      <c r="AA3" s="1">
        <f t="shared" si="0"/>
        <v>0.12271151900167254</v>
      </c>
      <c r="AB3" s="1">
        <f t="shared" si="0"/>
        <v>-0.26281615697620886</v>
      </c>
    </row>
    <row r="4" spans="1:28">
      <c r="A4">
        <v>3</v>
      </c>
      <c r="B4">
        <v>0.43952478159650499</v>
      </c>
      <c r="C4">
        <v>0.43825904498530699</v>
      </c>
      <c r="D4">
        <v>0.438176986549067</v>
      </c>
      <c r="E4">
        <v>0.43836930534936203</v>
      </c>
      <c r="F4">
        <v>0.43980790533405401</v>
      </c>
      <c r="G4">
        <v>0.441833075702047</v>
      </c>
      <c r="H4">
        <v>0.43941720831973702</v>
      </c>
      <c r="I4">
        <v>0.42917175525361301</v>
      </c>
      <c r="J4">
        <v>0.43975508996659002</v>
      </c>
      <c r="K4">
        <v>0.44189572524433002</v>
      </c>
      <c r="M4" s="1">
        <f t="shared" si="1"/>
        <v>-0.2184034950114544</v>
      </c>
      <c r="N4" s="1">
        <f t="shared" si="2"/>
        <v>4.4985306979494766E-2</v>
      </c>
      <c r="O4" s="1">
        <f t="shared" si="3"/>
        <v>-1.3450932978553709E-2</v>
      </c>
      <c r="P4" s="1">
        <f t="shared" si="4"/>
        <v>0.30534936201753737</v>
      </c>
      <c r="Q4" s="1">
        <f t="shared" si="5"/>
        <v>-9.4665945971073029E-2</v>
      </c>
      <c r="R4" s="1">
        <f t="shared" si="6"/>
        <v>-0.92429795300885687</v>
      </c>
      <c r="S4" s="1">
        <f t="shared" si="7"/>
        <v>-0.79168026295706184</v>
      </c>
      <c r="T4" s="1">
        <f t="shared" si="8"/>
        <v>-0.24474638699034656</v>
      </c>
      <c r="U4" s="1">
        <f t="shared" si="9"/>
        <v>-0.91003340996209658</v>
      </c>
      <c r="V4" s="1">
        <f t="shared" si="10"/>
        <v>-1.2747556699665985</v>
      </c>
      <c r="X4" s="1">
        <f t="shared" si="11"/>
        <v>-0.57135072401015563</v>
      </c>
      <c r="Y4" s="1">
        <f t="shared" si="0"/>
        <v>-0.37334747798878354</v>
      </c>
      <c r="Z4" s="1">
        <f t="shared" si="0"/>
        <v>-0.12909865998445014</v>
      </c>
      <c r="AA4" s="1">
        <f t="shared" si="0"/>
        <v>-0.30234202397227961</v>
      </c>
      <c r="AB4" s="1">
        <f t="shared" si="0"/>
        <v>-0.68471080796883577</v>
      </c>
    </row>
    <row r="5" spans="1:28">
      <c r="A5">
        <v>4</v>
      </c>
      <c r="B5">
        <v>0.439524323440103</v>
      </c>
      <c r="C5">
        <v>0.43825858410747598</v>
      </c>
      <c r="D5">
        <v>0.43817653625987901</v>
      </c>
      <c r="E5">
        <v>0.43836885581322599</v>
      </c>
      <c r="F5">
        <v>0.43980741390283101</v>
      </c>
      <c r="G5">
        <v>0.44183336896082098</v>
      </c>
      <c r="H5">
        <v>0.43941753051807397</v>
      </c>
      <c r="I5">
        <v>0.42917204208271897</v>
      </c>
      <c r="J5">
        <v>0.43975545178136799</v>
      </c>
      <c r="K5">
        <v>0.44189607628595601</v>
      </c>
      <c r="M5" s="1">
        <f t="shared" si="1"/>
        <v>-0.67655989699488828</v>
      </c>
      <c r="N5" s="1">
        <f t="shared" si="2"/>
        <v>-0.41589252403051447</v>
      </c>
      <c r="O5" s="1">
        <f t="shared" si="3"/>
        <v>-0.46374012097061268</v>
      </c>
      <c r="P5" s="1">
        <f t="shared" si="4"/>
        <v>-0.14418677402039393</v>
      </c>
      <c r="Q5" s="1">
        <f t="shared" si="5"/>
        <v>-0.58609716896418362</v>
      </c>
      <c r="R5" s="1">
        <f t="shared" si="6"/>
        <v>-0.63103917902207485</v>
      </c>
      <c r="S5" s="1">
        <f t="shared" si="7"/>
        <v>-0.46948192600204663</v>
      </c>
      <c r="T5" s="1">
        <f t="shared" si="8"/>
        <v>4.2082718976210742E-2</v>
      </c>
      <c r="U5" s="1">
        <f t="shared" si="9"/>
        <v>-0.54821863199050469</v>
      </c>
      <c r="V5" s="1">
        <f t="shared" si="10"/>
        <v>-0.92371404397662005</v>
      </c>
      <c r="X5" s="1">
        <f t="shared" si="11"/>
        <v>-0.65379953800848156</v>
      </c>
      <c r="Y5" s="1">
        <f t="shared" si="0"/>
        <v>-0.44268722501628055</v>
      </c>
      <c r="Z5" s="1">
        <f t="shared" si="0"/>
        <v>-0.21082870099720097</v>
      </c>
      <c r="AA5" s="1">
        <f t="shared" si="0"/>
        <v>-0.34620270300544931</v>
      </c>
      <c r="AB5" s="1">
        <f t="shared" si="0"/>
        <v>-0.75490560647040184</v>
      </c>
    </row>
    <row r="6" spans="1:28">
      <c r="A6">
        <v>5</v>
      </c>
      <c r="B6">
        <v>0.43952404795224198</v>
      </c>
      <c r="C6">
        <v>0.43825867235634303</v>
      </c>
      <c r="D6">
        <v>0.43817682348004799</v>
      </c>
      <c r="E6">
        <v>0.43836940520572398</v>
      </c>
      <c r="F6">
        <v>0.439808181542926</v>
      </c>
      <c r="G6">
        <v>0.441833339896889</v>
      </c>
      <c r="H6">
        <v>0.43941722386911902</v>
      </c>
      <c r="I6">
        <v>0.429171731925378</v>
      </c>
      <c r="J6">
        <v>0.43975477324100598</v>
      </c>
      <c r="K6">
        <v>0.44189497263279898</v>
      </c>
      <c r="M6" s="1">
        <f t="shared" si="1"/>
        <v>-0.95204775801827068</v>
      </c>
      <c r="N6" s="1">
        <f t="shared" si="2"/>
        <v>-0.32764365698323417</v>
      </c>
      <c r="O6" s="1">
        <f t="shared" si="3"/>
        <v>-0.1765199519887517</v>
      </c>
      <c r="P6" s="1">
        <f t="shared" si="4"/>
        <v>0.40520572397451105</v>
      </c>
      <c r="Q6" s="1">
        <f t="shared" si="5"/>
        <v>0.18154292602545752</v>
      </c>
      <c r="R6" s="1">
        <f t="shared" si="6"/>
        <v>-0.66010311100539454</v>
      </c>
      <c r="S6" s="1">
        <f t="shared" si="7"/>
        <v>-0.77613088095285221</v>
      </c>
      <c r="T6" s="1">
        <f t="shared" si="8"/>
        <v>-0.26807462200073573</v>
      </c>
      <c r="U6" s="1">
        <f t="shared" si="9"/>
        <v>-1.2267589939995993</v>
      </c>
      <c r="V6" s="1">
        <f t="shared" si="10"/>
        <v>-2.0273672010073795</v>
      </c>
      <c r="X6" s="1">
        <f t="shared" si="11"/>
        <v>-0.80607543451183261</v>
      </c>
      <c r="Y6" s="1">
        <f t="shared" si="0"/>
        <v>-0.55188726896804319</v>
      </c>
      <c r="Z6" s="1">
        <f t="shared" si="0"/>
        <v>-0.22229728699474371</v>
      </c>
      <c r="AA6" s="1">
        <f t="shared" si="0"/>
        <v>-0.41077663501254413</v>
      </c>
      <c r="AB6" s="1">
        <f t="shared" si="0"/>
        <v>-0.92291213749096102</v>
      </c>
    </row>
    <row r="7" spans="1:28">
      <c r="A7">
        <v>6</v>
      </c>
      <c r="B7">
        <v>0.439513308580887</v>
      </c>
      <c r="C7">
        <v>0.43824600985811002</v>
      </c>
      <c r="D7">
        <v>0.43816319858969</v>
      </c>
      <c r="E7">
        <v>0.43835458556954598</v>
      </c>
      <c r="F7">
        <v>0.43979187810986597</v>
      </c>
      <c r="G7">
        <v>0.44175112897916802</v>
      </c>
      <c r="H7">
        <v>0.43933671493795001</v>
      </c>
      <c r="I7">
        <v>0.42913160851271998</v>
      </c>
      <c r="J7">
        <v>0.43967574551448502</v>
      </c>
      <c r="K7">
        <v>0.44181712599560902</v>
      </c>
      <c r="M7" s="1">
        <f t="shared" si="1"/>
        <v>-11.691419113002421</v>
      </c>
      <c r="N7" s="1">
        <f t="shared" si="2"/>
        <v>-12.990141889990259</v>
      </c>
      <c r="O7" s="1">
        <f t="shared" si="3"/>
        <v>-13.80141030998816</v>
      </c>
      <c r="P7" s="1">
        <f t="shared" si="4"/>
        <v>-14.414430454023908</v>
      </c>
      <c r="Q7" s="1">
        <f t="shared" si="5"/>
        <v>-16.121890134002115</v>
      </c>
      <c r="R7" s="1">
        <f t="shared" si="6"/>
        <v>-82.871020831987167</v>
      </c>
      <c r="S7" s="1">
        <f t="shared" si="7"/>
        <v>-81.285062049962775</v>
      </c>
      <c r="T7" s="1">
        <f t="shared" si="8"/>
        <v>-40.391487280022616</v>
      </c>
      <c r="U7" s="1">
        <f t="shared" si="9"/>
        <v>-80.254485514963392</v>
      </c>
      <c r="V7" s="1">
        <f t="shared" si="10"/>
        <v>-79.874004390967372</v>
      </c>
      <c r="X7" s="1">
        <f t="shared" si="11"/>
        <v>-47.281219972494796</v>
      </c>
      <c r="Y7" s="1">
        <f t="shared" si="0"/>
        <v>-47.137601969976515</v>
      </c>
      <c r="Z7" s="1">
        <f t="shared" si="0"/>
        <v>-27.096448795005387</v>
      </c>
      <c r="AA7" s="1">
        <f t="shared" si="0"/>
        <v>-47.334457984493653</v>
      </c>
      <c r="AB7" s="1">
        <f t="shared" si="0"/>
        <v>-47.997947262484743</v>
      </c>
    </row>
    <row r="8" spans="1:28">
      <c r="A8">
        <v>7</v>
      </c>
      <c r="B8">
        <v>0.43951509419013901</v>
      </c>
      <c r="C8">
        <v>0.43824771221630598</v>
      </c>
      <c r="D8">
        <v>0.43816484014246798</v>
      </c>
      <c r="E8">
        <v>0.43835622499515298</v>
      </c>
      <c r="F8">
        <v>0.43979343717147901</v>
      </c>
      <c r="G8">
        <v>0.44175114639494101</v>
      </c>
      <c r="H8">
        <v>0.43933681703977001</v>
      </c>
      <c r="I8">
        <v>0.42913207989052599</v>
      </c>
      <c r="J8">
        <v>0.43967596050382601</v>
      </c>
      <c r="K8">
        <v>0.441817390870542</v>
      </c>
      <c r="M8" s="1">
        <f t="shared" si="1"/>
        <v>-9.9058098609883238</v>
      </c>
      <c r="N8" s="1">
        <f t="shared" si="2"/>
        <v>-11.287783694025055</v>
      </c>
      <c r="O8" s="1">
        <f t="shared" si="3"/>
        <v>-12.159857532001439</v>
      </c>
      <c r="P8" s="1">
        <f t="shared" si="4"/>
        <v>-12.77500484703209</v>
      </c>
      <c r="Q8" s="1">
        <f t="shared" si="5"/>
        <v>-14.562828520969795</v>
      </c>
      <c r="R8" s="1">
        <f t="shared" si="6"/>
        <v>-82.853605058996749</v>
      </c>
      <c r="S8" s="1">
        <f t="shared" si="7"/>
        <v>-81.182960229964067</v>
      </c>
      <c r="T8" s="1">
        <f t="shared" si="8"/>
        <v>-39.920109474012037</v>
      </c>
      <c r="U8" s="1">
        <f t="shared" si="9"/>
        <v>-80.039496173966995</v>
      </c>
      <c r="V8" s="1">
        <f t="shared" si="10"/>
        <v>-79.609129457980373</v>
      </c>
      <c r="X8" s="1">
        <f t="shared" si="11"/>
        <v>-46.379707459992538</v>
      </c>
      <c r="Y8" s="1">
        <f t="shared" si="0"/>
        <v>-46.235371961994559</v>
      </c>
      <c r="Z8" s="1">
        <f t="shared" si="0"/>
        <v>-26.039983503006738</v>
      </c>
      <c r="AA8" s="1">
        <f t="shared" si="0"/>
        <v>-46.407250510499544</v>
      </c>
      <c r="AB8" s="1">
        <f t="shared" si="0"/>
        <v>-47.08597898947508</v>
      </c>
    </row>
    <row r="9" spans="1:28">
      <c r="A9">
        <v>8</v>
      </c>
      <c r="B9">
        <v>0.43951475128648199</v>
      </c>
      <c r="C9">
        <v>0.43824742282819401</v>
      </c>
      <c r="D9">
        <v>0.43816458732309999</v>
      </c>
      <c r="E9">
        <v>0.438355944705272</v>
      </c>
      <c r="F9">
        <v>0.43979315431383598</v>
      </c>
      <c r="G9">
        <v>0.44175206029120501</v>
      </c>
      <c r="H9">
        <v>0.439337686671745</v>
      </c>
      <c r="I9">
        <v>0.42913251726548401</v>
      </c>
      <c r="J9">
        <v>0.43967686768137498</v>
      </c>
      <c r="K9">
        <v>0.44181831816008499</v>
      </c>
      <c r="M9" s="1">
        <f t="shared" si="1"/>
        <v>-10.248713518012931</v>
      </c>
      <c r="N9" s="1">
        <f t="shared" si="2"/>
        <v>-11.577171805998709</v>
      </c>
      <c r="O9" s="1">
        <f t="shared" si="3"/>
        <v>-12.412676899997699</v>
      </c>
      <c r="P9" s="1">
        <f t="shared" si="4"/>
        <v>-13.055294728003819</v>
      </c>
      <c r="Q9" s="1">
        <f t="shared" si="5"/>
        <v>-14.84568616400006</v>
      </c>
      <c r="R9" s="1">
        <f t="shared" si="6"/>
        <v>-81.939708794998012</v>
      </c>
      <c r="S9" s="1">
        <f t="shared" si="7"/>
        <v>-80.313328254977279</v>
      </c>
      <c r="T9" s="1">
        <f t="shared" si="8"/>
        <v>-39.482734515983168</v>
      </c>
      <c r="U9" s="1">
        <f t="shared" si="9"/>
        <v>-79.132318624997026</v>
      </c>
      <c r="V9" s="1">
        <f t="shared" si="10"/>
        <v>-78.681839914995777</v>
      </c>
      <c r="X9" s="1">
        <f t="shared" si="11"/>
        <v>-46.094211156505473</v>
      </c>
      <c r="Y9" s="1">
        <f t="shared" si="0"/>
        <v>-45.945250030487998</v>
      </c>
      <c r="Z9" s="1">
        <f t="shared" si="0"/>
        <v>-25.947705707990433</v>
      </c>
      <c r="AA9" s="1">
        <f t="shared" si="0"/>
        <v>-46.093806676500421</v>
      </c>
      <c r="AB9" s="1">
        <f t="shared" si="0"/>
        <v>-46.763763039497917</v>
      </c>
    </row>
    <row r="10" spans="1:28">
      <c r="A10">
        <v>9</v>
      </c>
      <c r="B10">
        <v>0.43951476912613002</v>
      </c>
      <c r="C10">
        <v>0.438247037500966</v>
      </c>
      <c r="D10">
        <v>0.43816400834150698</v>
      </c>
      <c r="E10">
        <v>0.43835516064892999</v>
      </c>
      <c r="F10">
        <v>0.43979204454576498</v>
      </c>
      <c r="G10">
        <v>0.44175068110027899</v>
      </c>
      <c r="H10">
        <v>0.43933664004901402</v>
      </c>
      <c r="I10">
        <v>0.42913220167124899</v>
      </c>
      <c r="J10">
        <v>0.43967621690451603</v>
      </c>
      <c r="K10">
        <v>0.44181803193069902</v>
      </c>
      <c r="M10" s="1">
        <f t="shared" si="1"/>
        <v>-10.230873869976342</v>
      </c>
      <c r="N10" s="1">
        <f t="shared" si="2"/>
        <v>-11.962499034012808</v>
      </c>
      <c r="O10" s="1">
        <f t="shared" si="3"/>
        <v>-12.991658493000102</v>
      </c>
      <c r="P10" s="1">
        <f t="shared" si="4"/>
        <v>-13.839351070021877</v>
      </c>
      <c r="Q10" s="1">
        <f t="shared" si="5"/>
        <v>-15.955454234994892</v>
      </c>
      <c r="R10" s="1">
        <f t="shared" si="6"/>
        <v>-83.318899721018795</v>
      </c>
      <c r="S10" s="1">
        <f t="shared" si="7"/>
        <v>-81.359950985959713</v>
      </c>
      <c r="T10" s="1">
        <f t="shared" si="8"/>
        <v>-39.798328751006196</v>
      </c>
      <c r="U10" s="1">
        <f t="shared" si="9"/>
        <v>-79.783095483954014</v>
      </c>
      <c r="V10" s="1">
        <f t="shared" si="10"/>
        <v>-78.968069300966448</v>
      </c>
      <c r="X10" s="1">
        <f t="shared" si="11"/>
        <v>-46.774886795497565</v>
      </c>
      <c r="Y10" s="1">
        <f t="shared" si="0"/>
        <v>-46.661225009986261</v>
      </c>
      <c r="Z10" s="1">
        <f t="shared" si="0"/>
        <v>-26.394993622003149</v>
      </c>
      <c r="AA10" s="1">
        <f t="shared" si="0"/>
        <v>-46.811223276987945</v>
      </c>
      <c r="AB10" s="1">
        <f t="shared" si="0"/>
        <v>-47.461761767980668</v>
      </c>
    </row>
    <row r="11" spans="1:28">
      <c r="A11">
        <v>10</v>
      </c>
      <c r="B11">
        <v>0.439514334814602</v>
      </c>
      <c r="C11">
        <v>0.43824712596055898</v>
      </c>
      <c r="D11">
        <v>0.438164238397037</v>
      </c>
      <c r="E11">
        <v>0.43835560190647299</v>
      </c>
      <c r="F11">
        <v>0.43979288102630898</v>
      </c>
      <c r="G11">
        <v>0.44175083830350298</v>
      </c>
      <c r="H11">
        <v>0.43933649552009502</v>
      </c>
      <c r="I11">
        <v>0.42913202785785498</v>
      </c>
      <c r="J11">
        <v>0.43967556479895598</v>
      </c>
      <c r="K11">
        <v>0.44181691703696202</v>
      </c>
      <c r="M11" s="1">
        <f t="shared" si="1"/>
        <v>-10.665185397995547</v>
      </c>
      <c r="N11" s="1">
        <f t="shared" si="2"/>
        <v>-11.874039441028827</v>
      </c>
      <c r="O11" s="1">
        <f t="shared" si="3"/>
        <v>-12.761602962985119</v>
      </c>
      <c r="P11" s="1">
        <f t="shared" si="4"/>
        <v>-13.398093527017263</v>
      </c>
      <c r="Q11" s="1">
        <f t="shared" si="5"/>
        <v>-15.11897369099735</v>
      </c>
      <c r="R11" s="1">
        <f t="shared" si="6"/>
        <v>-83.161696497024991</v>
      </c>
      <c r="S11" s="1">
        <f t="shared" si="7"/>
        <v>-81.504479904959126</v>
      </c>
      <c r="T11" s="1">
        <f t="shared" si="8"/>
        <v>-39.972142145017209</v>
      </c>
      <c r="U11" s="1">
        <f t="shared" si="9"/>
        <v>-80.435201044004586</v>
      </c>
      <c r="V11" s="1">
        <f t="shared" si="10"/>
        <v>-80.082963037964021</v>
      </c>
      <c r="X11" s="1">
        <f t="shared" si="11"/>
        <v>-46.913440947510267</v>
      </c>
      <c r="Y11" s="1">
        <f t="shared" si="0"/>
        <v>-46.689259672993977</v>
      </c>
      <c r="Z11" s="1">
        <f t="shared" si="0"/>
        <v>-26.366872554001162</v>
      </c>
      <c r="AA11" s="1">
        <f t="shared" si="0"/>
        <v>-46.916647285510926</v>
      </c>
      <c r="AB11" s="1">
        <f t="shared" si="0"/>
        <v>-47.600968364480686</v>
      </c>
    </row>
    <row r="12" spans="1:28">
      <c r="B12" s="2">
        <f>AVERAGE(B2:B6)</f>
        <v>0.43952467621018554</v>
      </c>
      <c r="C12" s="2">
        <f t="shared" ref="C12:K12" si="12">AVERAGE(C2:C6)</f>
        <v>0.43825898516865724</v>
      </c>
      <c r="D12" s="2">
        <f t="shared" si="12"/>
        <v>0.43817695007629781</v>
      </c>
      <c r="E12" s="2">
        <f t="shared" si="12"/>
        <v>0.43836932825087943</v>
      </c>
      <c r="F12" s="2">
        <f t="shared" si="12"/>
        <v>0.43980792484475284</v>
      </c>
      <c r="G12" s="2">
        <f t="shared" si="12"/>
        <v>0.44183415281042498</v>
      </c>
      <c r="H12" s="2">
        <f t="shared" si="12"/>
        <v>0.43941827663407002</v>
      </c>
      <c r="I12" s="2">
        <f t="shared" si="12"/>
        <v>0.42917218032055438</v>
      </c>
      <c r="J12" s="2">
        <f t="shared" si="12"/>
        <v>0.43975617600725936</v>
      </c>
      <c r="K12" s="2">
        <f t="shared" si="12"/>
        <v>0.44189675583730403</v>
      </c>
      <c r="M12" s="1">
        <f t="shared" si="1"/>
        <v>-0.32378981446035127</v>
      </c>
      <c r="N12" s="1">
        <f t="shared" si="2"/>
        <v>-1.4831342765031508E-2</v>
      </c>
      <c r="O12" s="1">
        <f t="shared" si="3"/>
        <v>-4.9923702172272044E-2</v>
      </c>
      <c r="P12" s="1">
        <f t="shared" si="4"/>
        <v>0.32825087942223163</v>
      </c>
      <c r="Q12" s="1">
        <f t="shared" si="5"/>
        <v>-7.5155247136748926E-2</v>
      </c>
      <c r="R12" s="1">
        <f t="shared" si="6"/>
        <v>0.15281042498038744</v>
      </c>
      <c r="S12" s="1">
        <f t="shared" si="7"/>
        <v>0.27663407003997165</v>
      </c>
      <c r="T12" s="1">
        <f t="shared" si="8"/>
        <v>0.18032055437711136</v>
      </c>
      <c r="U12" s="1">
        <f t="shared" si="9"/>
        <v>0.17600725937816364</v>
      </c>
      <c r="V12" s="1">
        <f t="shared" si="10"/>
        <v>-0.24416269595040063</v>
      </c>
    </row>
    <row r="14" spans="1:28">
      <c r="M14" s="1">
        <f>(M2+M7)/2</f>
        <v>-5.5357095564978476</v>
      </c>
      <c r="N14" s="1">
        <f t="shared" ref="N14:V14" si="13">(N2+N7)/2</f>
        <v>-6.1350709449903285</v>
      </c>
      <c r="O14" s="1">
        <f t="shared" si="13"/>
        <v>-6.6267041624878953</v>
      </c>
      <c r="P14" s="1">
        <f t="shared" si="13"/>
        <v>-6.7636945480231692</v>
      </c>
      <c r="Q14" s="1">
        <f t="shared" si="13"/>
        <v>-7.916809174501882</v>
      </c>
      <c r="R14" s="1">
        <f t="shared" si="13"/>
        <v>-39.957510895999306</v>
      </c>
      <c r="S14" s="1">
        <f t="shared" si="13"/>
        <v>-39.004072238973954</v>
      </c>
      <c r="T14" s="1">
        <f t="shared" si="13"/>
        <v>-19.515824405513804</v>
      </c>
      <c r="U14" s="1">
        <f t="shared" si="13"/>
        <v>-38.373508246480895</v>
      </c>
      <c r="V14" s="1">
        <f t="shared" si="13"/>
        <v>-38.254088236988615</v>
      </c>
    </row>
    <row r="15" spans="1:28">
      <c r="M15" s="1">
        <f t="shared" ref="M15:V15" si="14">(M3+M8)/2</f>
        <v>-5.1488738914973187</v>
      </c>
      <c r="N15" s="1">
        <f t="shared" si="14"/>
        <v>-5.6916947670238027</v>
      </c>
      <c r="O15" s="1">
        <f t="shared" si="14"/>
        <v>-6.151883510996381</v>
      </c>
      <c r="P15" s="1">
        <f t="shared" si="14"/>
        <v>-6.2935800600183445</v>
      </c>
      <c r="Q15" s="1">
        <f t="shared" si="14"/>
        <v>-7.3638281764820679</v>
      </c>
      <c r="R15" s="1">
        <f t="shared" si="14"/>
        <v>-41.415055865495766</v>
      </c>
      <c r="S15" s="1">
        <f t="shared" si="14"/>
        <v>-40.519707190961313</v>
      </c>
      <c r="T15" s="1">
        <f t="shared" si="14"/>
        <v>-19.953803440497801</v>
      </c>
      <c r="U15" s="1">
        <f t="shared" si="14"/>
        <v>-39.990958931479526</v>
      </c>
      <c r="V15" s="1">
        <f t="shared" si="14"/>
        <v>-39.984966969969221</v>
      </c>
    </row>
    <row r="16" spans="1:28">
      <c r="M16" s="1">
        <f t="shared" ref="M16:V16" si="15">(M4+M9)/2</f>
        <v>-5.2335585065121926</v>
      </c>
      <c r="N16" s="1">
        <f t="shared" si="15"/>
        <v>-5.7660932495096073</v>
      </c>
      <c r="O16" s="1">
        <f t="shared" si="15"/>
        <v>-6.2130639164881263</v>
      </c>
      <c r="P16" s="1">
        <f t="shared" si="15"/>
        <v>-6.3749726829931408</v>
      </c>
      <c r="Q16" s="1">
        <f t="shared" si="15"/>
        <v>-7.4701760549855667</v>
      </c>
      <c r="R16" s="1">
        <f t="shared" si="15"/>
        <v>-41.432003374003436</v>
      </c>
      <c r="S16" s="1">
        <f t="shared" si="15"/>
        <v>-40.552504258967168</v>
      </c>
      <c r="T16" s="1">
        <f t="shared" si="15"/>
        <v>-19.863740451486755</v>
      </c>
      <c r="U16" s="1">
        <f t="shared" si="15"/>
        <v>-40.021176017479561</v>
      </c>
      <c r="V16" s="1">
        <f t="shared" si="15"/>
        <v>-39.978297792481186</v>
      </c>
    </row>
    <row r="17" spans="6:22">
      <c r="M17" s="1">
        <f t="shared" ref="M17:V17" si="16">(M5+M10)/2</f>
        <v>-5.4537168834856153</v>
      </c>
      <c r="N17" s="1">
        <f t="shared" si="16"/>
        <v>-6.1891957790216612</v>
      </c>
      <c r="O17" s="1">
        <f t="shared" si="16"/>
        <v>-6.7276993069853575</v>
      </c>
      <c r="P17" s="1">
        <f t="shared" si="16"/>
        <v>-6.9917689220211354</v>
      </c>
      <c r="Q17" s="1">
        <f t="shared" si="16"/>
        <v>-8.270775701979538</v>
      </c>
      <c r="R17" s="1">
        <f t="shared" si="16"/>
        <v>-41.974969450020438</v>
      </c>
      <c r="S17" s="1">
        <f t="shared" si="16"/>
        <v>-40.91471645598088</v>
      </c>
      <c r="T17" s="1">
        <f t="shared" si="16"/>
        <v>-19.878123016014992</v>
      </c>
      <c r="U17" s="1">
        <f t="shared" si="16"/>
        <v>-40.165657057972261</v>
      </c>
      <c r="V17" s="1">
        <f t="shared" si="16"/>
        <v>-39.945891672471532</v>
      </c>
    </row>
    <row r="18" spans="6:22">
      <c r="M18" s="1">
        <f t="shared" ref="M18:V18" si="17">(M6+M11)/2</f>
        <v>-5.8086165780069088</v>
      </c>
      <c r="N18" s="1">
        <f t="shared" si="17"/>
        <v>-6.1008415490060308</v>
      </c>
      <c r="O18" s="1">
        <f t="shared" si="17"/>
        <v>-6.4690614574869354</v>
      </c>
      <c r="P18" s="1">
        <f t="shared" si="17"/>
        <v>-6.496443901521376</v>
      </c>
      <c r="Q18" s="1">
        <f t="shared" si="17"/>
        <v>-7.4687153824859465</v>
      </c>
      <c r="R18" s="1">
        <f t="shared" si="17"/>
        <v>-41.910899804015195</v>
      </c>
      <c r="S18" s="1">
        <f t="shared" si="17"/>
        <v>-41.140305392955987</v>
      </c>
      <c r="T18" s="1">
        <f t="shared" si="17"/>
        <v>-20.12010838350897</v>
      </c>
      <c r="U18" s="1">
        <f t="shared" si="17"/>
        <v>-40.830980019002091</v>
      </c>
      <c r="V18" s="1">
        <f t="shared" si="17"/>
        <v>-41.0551651194857</v>
      </c>
    </row>
    <row r="21" spans="6:22">
      <c r="F21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RepeatabilityTest1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cp:lastPrinted>2011-09-01T22:02:44Z</cp:lastPrinted>
  <dcterms:created xsi:type="dcterms:W3CDTF">2011-08-25T20:46:50Z</dcterms:created>
  <dcterms:modified xsi:type="dcterms:W3CDTF">2011-09-16T21:17:30Z</dcterms:modified>
</cp:coreProperties>
</file>