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CLS-II\Undulator\X-LEAP-1\DATASET0001\Final Results\Fiducialization\"/>
    </mc:Choice>
  </mc:AlternateContent>
  <bookViews>
    <workbookView xWindow="0" yWindow="0" windowWidth="10500" windowHeight="70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9" i="1"/>
  <c r="C66" i="1" l="1"/>
  <c r="D66" i="1"/>
  <c r="E66" i="1"/>
  <c r="A63" i="1"/>
  <c r="A65" i="1"/>
  <c r="C65" i="1"/>
  <c r="D65" i="1"/>
  <c r="E65" i="1"/>
  <c r="D60" i="1"/>
  <c r="A60" i="1"/>
  <c r="C60" i="1"/>
  <c r="E60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1" i="1"/>
  <c r="E62" i="1"/>
  <c r="E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61" i="1"/>
  <c r="L61" i="1" s="1"/>
  <c r="D62" i="1"/>
  <c r="D36" i="1"/>
  <c r="M61" i="1"/>
  <c r="G62" i="1"/>
  <c r="K62" i="1" s="1"/>
  <c r="I62" i="1"/>
  <c r="H61" i="1"/>
  <c r="I61" i="1"/>
  <c r="G61" i="1"/>
  <c r="A37" i="1"/>
  <c r="C37" i="1"/>
  <c r="A38" i="1"/>
  <c r="C38" i="1"/>
  <c r="A39" i="1"/>
  <c r="C39" i="1"/>
  <c r="A40" i="1"/>
  <c r="C40" i="1"/>
  <c r="A41" i="1"/>
  <c r="C41" i="1"/>
  <c r="A42" i="1"/>
  <c r="C42" i="1"/>
  <c r="A43" i="1"/>
  <c r="C43" i="1"/>
  <c r="A44" i="1"/>
  <c r="C44" i="1"/>
  <c r="A45" i="1"/>
  <c r="C45" i="1"/>
  <c r="A46" i="1"/>
  <c r="C46" i="1"/>
  <c r="A47" i="1"/>
  <c r="C47" i="1"/>
  <c r="A48" i="1"/>
  <c r="C48" i="1"/>
  <c r="A49" i="1"/>
  <c r="C49" i="1"/>
  <c r="A50" i="1"/>
  <c r="C50" i="1"/>
  <c r="A51" i="1"/>
  <c r="C51" i="1"/>
  <c r="A52" i="1"/>
  <c r="C52" i="1"/>
  <c r="A53" i="1"/>
  <c r="C53" i="1"/>
  <c r="A54" i="1"/>
  <c r="C54" i="1"/>
  <c r="A55" i="1"/>
  <c r="C55" i="1"/>
  <c r="A56" i="1"/>
  <c r="C56" i="1"/>
  <c r="A57" i="1"/>
  <c r="C57" i="1"/>
  <c r="A58" i="1"/>
  <c r="C58" i="1"/>
  <c r="A61" i="1"/>
  <c r="C61" i="1"/>
  <c r="K61" i="1" s="1"/>
  <c r="A62" i="1"/>
  <c r="C62" i="1"/>
  <c r="C36" i="1"/>
  <c r="A36" i="1"/>
  <c r="M28" i="1"/>
  <c r="M29" i="1"/>
  <c r="M30" i="1"/>
  <c r="L29" i="1"/>
  <c r="H62" i="1" s="1"/>
  <c r="L62" i="1" s="1"/>
  <c r="L30" i="1"/>
  <c r="L28" i="1"/>
  <c r="M62" i="1" l="1"/>
</calcChain>
</file>

<file path=xl/sharedStrings.xml><?xml version="1.0" encoding="utf-8"?>
<sst xmlns="http://schemas.openxmlformats.org/spreadsheetml/2006/main" count="37" uniqueCount="37">
  <si>
    <t>MMF01</t>
  </si>
  <si>
    <t>MMF02</t>
  </si>
  <si>
    <t>MMF03</t>
  </si>
  <si>
    <t>MMF09</t>
  </si>
  <si>
    <t>MMF10</t>
  </si>
  <si>
    <t>MMF11</t>
  </si>
  <si>
    <t>MMF12</t>
  </si>
  <si>
    <t>PM10B1</t>
  </si>
  <si>
    <t>PM10B2</t>
  </si>
  <si>
    <t>PM10B3</t>
  </si>
  <si>
    <t>PM10B4</t>
  </si>
  <si>
    <t>PM11B1</t>
  </si>
  <si>
    <t>PM11B2</t>
  </si>
  <si>
    <t>PM11B3</t>
  </si>
  <si>
    <t>PM11B4</t>
  </si>
  <si>
    <t>TB1</t>
  </si>
  <si>
    <t>TB2</t>
  </si>
  <si>
    <t>TB3</t>
  </si>
  <si>
    <t>TB4</t>
  </si>
  <si>
    <t>TB5</t>
  </si>
  <si>
    <t>TB6</t>
  </si>
  <si>
    <t>TB7</t>
  </si>
  <si>
    <t>TB8</t>
  </si>
  <si>
    <t>PM10M</t>
  </si>
  <si>
    <t>PM11M</t>
  </si>
  <si>
    <t>Granite System</t>
  </si>
  <si>
    <t xml:space="preserve">Magnetic Measurements </t>
  </si>
  <si>
    <t xml:space="preserve">Magnetic Axis </t>
  </si>
  <si>
    <t>On magnetic axis</t>
  </si>
  <si>
    <t>Name</t>
  </si>
  <si>
    <t>z[m]</t>
  </si>
  <si>
    <t>x[m]</t>
  </si>
  <si>
    <t>y[m]</t>
  </si>
  <si>
    <t>Delta</t>
  </si>
  <si>
    <t>RefM</t>
  </si>
  <si>
    <t>Gap</t>
  </si>
  <si>
    <t>Coordinate system centered on magnetic 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</si>
</sst>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ont="1" applyFill="1" applyAlignment="1">
      <alignment horizontal="right"/>
    </xf>
    <xf numFmtId="0" fontId="0" fillId="0" borderId="0" xfId="0" applyFont="1"/>
    <xf numFmtId="164" fontId="0" fillId="0" borderId="0" xfId="0" applyNumberFormat="1"/>
    <xf numFmtId="164" fontId="0" fillId="2" borderId="0" xfId="0" applyNumberFormat="1" applyFont="1" applyFill="1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topLeftCell="A31" workbookViewId="0">
      <selection activeCell="A51" sqref="A51:E62"/>
    </sheetView>
  </sheetViews>
  <sheetFormatPr defaultRowHeight="15" x14ac:dyDescent="0.25"/>
  <cols>
    <col min="3" max="3" width="10.140625" customWidth="1"/>
    <col min="4" max="4" width="9" bestFit="1" customWidth="1"/>
    <col min="5" max="5" width="9.42578125" bestFit="1" customWidth="1"/>
    <col min="7" max="7" width="9" bestFit="1" customWidth="1"/>
    <col min="8" max="8" width="10.42578125" customWidth="1"/>
    <col min="9" max="9" width="9.7109375" customWidth="1"/>
    <col min="11" max="11" width="10.42578125" bestFit="1" customWidth="1"/>
    <col min="12" max="13" width="9" bestFit="1" customWidth="1"/>
  </cols>
  <sheetData>
    <row r="1" spans="1:13" x14ac:dyDescent="0.25">
      <c r="A1" t="s">
        <v>25</v>
      </c>
      <c r="G1" t="s">
        <v>26</v>
      </c>
      <c r="K1" t="s">
        <v>28</v>
      </c>
    </row>
    <row r="2" spans="1:13" x14ac:dyDescent="0.25">
      <c r="A2" t="s">
        <v>29</v>
      </c>
      <c r="C2" t="s">
        <v>30</v>
      </c>
      <c r="D2" t="s">
        <v>31</v>
      </c>
      <c r="E2" t="s">
        <v>32</v>
      </c>
    </row>
    <row r="3" spans="1:13" x14ac:dyDescent="0.25">
      <c r="A3" s="1" t="s">
        <v>0</v>
      </c>
      <c r="B3" s="2"/>
      <c r="C3" s="4">
        <v>-1.1111279999999999</v>
      </c>
      <c r="D3" s="4">
        <v>-0.97746600000000006</v>
      </c>
      <c r="E3" s="4">
        <v>-1.391589</v>
      </c>
      <c r="K3" s="3"/>
      <c r="L3" s="3"/>
      <c r="M3" s="3"/>
    </row>
    <row r="4" spans="1:13" x14ac:dyDescent="0.25">
      <c r="A4" s="1" t="s">
        <v>1</v>
      </c>
      <c r="B4" s="2"/>
      <c r="C4" s="4">
        <v>2.9977260000000001</v>
      </c>
      <c r="D4" s="4">
        <v>-1.015965</v>
      </c>
      <c r="E4" s="4">
        <v>-1.3889770000000001</v>
      </c>
      <c r="K4" s="3"/>
      <c r="L4" s="3"/>
      <c r="M4" s="3"/>
    </row>
    <row r="5" spans="1:13" x14ac:dyDescent="0.25">
      <c r="A5" s="1" t="s">
        <v>2</v>
      </c>
      <c r="B5" s="2"/>
      <c r="C5" s="4">
        <v>7.4970889999999999</v>
      </c>
      <c r="D5" s="4">
        <v>-1.0499039999999999</v>
      </c>
      <c r="E5" s="4">
        <v>-1.3896500000000001</v>
      </c>
      <c r="K5" s="3"/>
      <c r="L5" s="3"/>
      <c r="M5" s="3"/>
    </row>
    <row r="6" spans="1:13" x14ac:dyDescent="0.25">
      <c r="A6" s="1" t="s">
        <v>3</v>
      </c>
      <c r="B6" s="2"/>
      <c r="C6" s="4">
        <v>4.9804000000000001E-2</v>
      </c>
      <c r="D6" s="4">
        <v>-3.0394929999999998</v>
      </c>
      <c r="E6" s="4">
        <v>-1.395664</v>
      </c>
      <c r="K6" s="3"/>
      <c r="L6" s="3"/>
      <c r="M6" s="3"/>
    </row>
    <row r="7" spans="1:13" x14ac:dyDescent="0.25">
      <c r="A7" s="1" t="s">
        <v>4</v>
      </c>
      <c r="B7" s="2"/>
      <c r="C7" s="4">
        <v>5.50183</v>
      </c>
      <c r="D7" s="4">
        <v>-3.0447420000000003</v>
      </c>
      <c r="E7" s="4">
        <v>-1.3985509999999999</v>
      </c>
      <c r="K7" s="3"/>
      <c r="L7" s="3"/>
      <c r="M7" s="3"/>
    </row>
    <row r="8" spans="1:13" x14ac:dyDescent="0.25">
      <c r="A8" s="1" t="s">
        <v>5</v>
      </c>
      <c r="B8" s="2"/>
      <c r="C8" s="4">
        <v>-2.0111140000000001</v>
      </c>
      <c r="D8" s="4">
        <v>-6.8790110000000002</v>
      </c>
      <c r="E8" s="4">
        <v>1.033085</v>
      </c>
      <c r="K8" s="3"/>
      <c r="L8" s="3"/>
      <c r="M8" s="3"/>
    </row>
    <row r="9" spans="1:13" x14ac:dyDescent="0.25">
      <c r="A9" s="1" t="s">
        <v>6</v>
      </c>
      <c r="B9" s="2"/>
      <c r="C9" s="4">
        <v>5.6076940000000004</v>
      </c>
      <c r="D9" s="4">
        <v>-6.886825</v>
      </c>
      <c r="E9" s="4">
        <v>1.0387489999999999</v>
      </c>
      <c r="K9" s="3"/>
      <c r="L9" s="3"/>
      <c r="M9" s="3"/>
    </row>
    <row r="10" spans="1:13" x14ac:dyDescent="0.25">
      <c r="A10" s="1" t="s">
        <v>7</v>
      </c>
      <c r="B10" s="2"/>
      <c r="C10" s="4">
        <v>9.2600000000000007E-4</v>
      </c>
      <c r="D10" s="4">
        <v>4.5548000000000005E-2</v>
      </c>
      <c r="E10" s="4">
        <v>0.10461799999999999</v>
      </c>
      <c r="K10" s="3"/>
      <c r="L10" s="3"/>
      <c r="M10" s="3"/>
    </row>
    <row r="11" spans="1:13" x14ac:dyDescent="0.25">
      <c r="A11" s="1" t="s">
        <v>8</v>
      </c>
      <c r="B11" s="2"/>
      <c r="C11" s="4">
        <v>-2.4699999999999999E-4</v>
      </c>
      <c r="D11" s="4">
        <v>-4.9606000000000004E-2</v>
      </c>
      <c r="E11" s="4">
        <v>0.104505</v>
      </c>
      <c r="K11" s="3"/>
      <c r="L11" s="3"/>
      <c r="M11" s="3"/>
    </row>
    <row r="12" spans="1:13" x14ac:dyDescent="0.25">
      <c r="A12" s="1" t="s">
        <v>9</v>
      </c>
      <c r="B12" s="2"/>
      <c r="C12" s="4">
        <v>-1.145E-3</v>
      </c>
      <c r="D12" s="4">
        <v>-0.104905</v>
      </c>
      <c r="E12" s="4">
        <v>4.9121000000000005E-2</v>
      </c>
      <c r="K12" s="3"/>
      <c r="L12" s="3"/>
      <c r="M12" s="3"/>
    </row>
    <row r="13" spans="1:13" x14ac:dyDescent="0.25">
      <c r="A13" s="1" t="s">
        <v>10</v>
      </c>
      <c r="B13" s="2"/>
      <c r="C13" s="4">
        <v>-1.653E-3</v>
      </c>
      <c r="D13" s="4">
        <v>-0.10438599999999999</v>
      </c>
      <c r="E13" s="4">
        <v>-4.9603000000000001E-2</v>
      </c>
      <c r="K13" s="3"/>
      <c r="L13" s="3"/>
      <c r="M13" s="3"/>
    </row>
    <row r="14" spans="1:13" x14ac:dyDescent="0.25">
      <c r="A14" s="1" t="s">
        <v>11</v>
      </c>
      <c r="B14" s="2"/>
      <c r="C14" s="4">
        <v>5.5422839999999995</v>
      </c>
      <c r="D14" s="4">
        <v>4.5204999999999995E-2</v>
      </c>
      <c r="E14" s="4">
        <v>0.104463</v>
      </c>
      <c r="K14" s="3"/>
      <c r="L14" s="3"/>
      <c r="M14" s="3"/>
    </row>
    <row r="15" spans="1:13" x14ac:dyDescent="0.25">
      <c r="A15" s="1" t="s">
        <v>12</v>
      </c>
      <c r="B15" s="2"/>
      <c r="C15" s="4">
        <v>5.5431310000000007</v>
      </c>
      <c r="D15" s="4">
        <v>-4.9811000000000001E-2</v>
      </c>
      <c r="E15" s="4">
        <v>0.104477</v>
      </c>
      <c r="K15" s="3"/>
      <c r="L15" s="3"/>
      <c r="M15" s="3"/>
    </row>
    <row r="16" spans="1:13" x14ac:dyDescent="0.25">
      <c r="A16" s="1" t="s">
        <v>13</v>
      </c>
      <c r="B16" s="2"/>
      <c r="C16" s="4">
        <v>5.5428249999999997</v>
      </c>
      <c r="D16" s="4">
        <v>-0.1047</v>
      </c>
      <c r="E16" s="4">
        <v>4.9296999999999994E-2</v>
      </c>
      <c r="K16" s="3"/>
      <c r="L16" s="3"/>
      <c r="M16" s="3"/>
    </row>
    <row r="17" spans="1:13" x14ac:dyDescent="0.25">
      <c r="A17" s="1" t="s">
        <v>14</v>
      </c>
      <c r="B17" s="2"/>
      <c r="C17" s="4">
        <v>5.5422879999999992</v>
      </c>
      <c r="D17" s="4">
        <v>-0.104671</v>
      </c>
      <c r="E17" s="4">
        <v>-4.9671999999999994E-2</v>
      </c>
      <c r="K17" s="3"/>
      <c r="L17" s="3"/>
      <c r="M17" s="3"/>
    </row>
    <row r="18" spans="1:13" x14ac:dyDescent="0.25">
      <c r="A18" s="1" t="s">
        <v>15</v>
      </c>
      <c r="B18" s="2"/>
      <c r="C18" s="4">
        <v>4.3710900000000006</v>
      </c>
      <c r="D18" s="4">
        <v>2.7205E-2</v>
      </c>
      <c r="E18" s="4">
        <v>0.17904599999999998</v>
      </c>
      <c r="K18" s="3"/>
      <c r="L18" s="3"/>
      <c r="M18" s="3"/>
    </row>
    <row r="19" spans="1:13" x14ac:dyDescent="0.25">
      <c r="A19" s="1" t="s">
        <v>16</v>
      </c>
      <c r="B19" s="2"/>
      <c r="C19" s="4">
        <v>3.3975</v>
      </c>
      <c r="D19" s="4">
        <v>2.7161999999999999E-2</v>
      </c>
      <c r="E19" s="4">
        <v>0.17901300000000001</v>
      </c>
      <c r="K19" s="3">
        <v>0.58570089999999997</v>
      </c>
      <c r="L19" s="3"/>
      <c r="M19" s="3"/>
    </row>
    <row r="20" spans="1:13" x14ac:dyDescent="0.25">
      <c r="A20" s="1" t="s">
        <v>17</v>
      </c>
      <c r="B20" s="2"/>
      <c r="C20" s="4">
        <v>2.2215100000000003</v>
      </c>
      <c r="D20" s="4">
        <v>2.7040999999999999E-2</v>
      </c>
      <c r="E20" s="4">
        <v>0.179068</v>
      </c>
      <c r="K20" s="3"/>
      <c r="L20" s="3"/>
      <c r="M20" s="3"/>
    </row>
    <row r="21" spans="1:13" x14ac:dyDescent="0.25">
      <c r="A21" s="1" t="s">
        <v>18</v>
      </c>
      <c r="B21" s="2"/>
      <c r="C21" s="4">
        <v>1.2507080000000002</v>
      </c>
      <c r="D21" s="4">
        <v>2.7118E-2</v>
      </c>
      <c r="E21" s="4">
        <v>0.17919599999999999</v>
      </c>
      <c r="K21" s="3"/>
      <c r="L21" s="3"/>
      <c r="M21" s="3"/>
    </row>
    <row r="22" spans="1:13" x14ac:dyDescent="0.25">
      <c r="A22" s="1" t="s">
        <v>19</v>
      </c>
      <c r="B22" s="2"/>
      <c r="C22" s="4">
        <v>1.250669</v>
      </c>
      <c r="D22" s="4">
        <v>-0.22112200000000001</v>
      </c>
      <c r="E22" s="4">
        <v>-7.9700000000000007E-4</v>
      </c>
      <c r="K22" s="3"/>
      <c r="L22" s="3"/>
      <c r="M22" s="3"/>
    </row>
    <row r="23" spans="1:13" x14ac:dyDescent="0.25">
      <c r="A23" s="1" t="s">
        <v>20</v>
      </c>
      <c r="B23" s="2"/>
      <c r="C23" s="4">
        <v>2.2215069999999999</v>
      </c>
      <c r="D23" s="4">
        <v>-0.22128200000000001</v>
      </c>
      <c r="E23" s="4">
        <v>-8.0900000000000004E-4</v>
      </c>
      <c r="K23" s="3"/>
      <c r="L23" s="3"/>
      <c r="M23" s="3"/>
    </row>
    <row r="24" spans="1:13" x14ac:dyDescent="0.25">
      <c r="A24" s="1" t="s">
        <v>21</v>
      </c>
      <c r="B24" s="2"/>
      <c r="C24" s="4">
        <v>3.3975270000000002</v>
      </c>
      <c r="D24" s="4">
        <v>-0.22126200000000001</v>
      </c>
      <c r="E24" s="4">
        <v>-8.4099999999999995E-4</v>
      </c>
      <c r="K24" s="3"/>
      <c r="L24" s="3"/>
      <c r="M24" s="3"/>
    </row>
    <row r="25" spans="1:13" x14ac:dyDescent="0.25">
      <c r="A25" s="1" t="s">
        <v>22</v>
      </c>
      <c r="B25" s="2"/>
      <c r="C25" s="4">
        <v>4.3711090000000006</v>
      </c>
      <c r="D25" s="4">
        <v>-0.22123200000000001</v>
      </c>
      <c r="E25" s="4">
        <v>-8.5599999999999999E-4</v>
      </c>
      <c r="K25" s="3"/>
      <c r="L25" s="3"/>
      <c r="M25" s="3"/>
    </row>
    <row r="26" spans="1:13" x14ac:dyDescent="0.25">
      <c r="C26" s="3"/>
      <c r="D26" s="3"/>
      <c r="E26" s="3"/>
      <c r="K26" s="3">
        <v>-2.8117991</v>
      </c>
      <c r="L26" s="3"/>
      <c r="M26" s="3"/>
    </row>
    <row r="27" spans="1:13" x14ac:dyDescent="0.25">
      <c r="A27" s="1" t="s">
        <v>34</v>
      </c>
      <c r="C27" s="3">
        <v>0.14474400000000001</v>
      </c>
      <c r="D27" s="3">
        <v>7.4972999999999998E-2</v>
      </c>
      <c r="E27" s="3">
        <v>-6.6100000000000002E-4</v>
      </c>
      <c r="K27" s="3">
        <v>2.7303489000000001</v>
      </c>
      <c r="L27" s="3"/>
      <c r="M27" s="3"/>
    </row>
    <row r="28" spans="1:13" x14ac:dyDescent="0.25">
      <c r="A28" s="1" t="s">
        <v>23</v>
      </c>
      <c r="C28" s="4">
        <v>0</v>
      </c>
      <c r="D28" s="4">
        <v>0</v>
      </c>
      <c r="E28" s="4">
        <v>0</v>
      </c>
      <c r="G28">
        <v>-0.36819200000000002</v>
      </c>
      <c r="H28">
        <v>-0.102506</v>
      </c>
      <c r="I28">
        <v>3.5799999999999997E-4</v>
      </c>
      <c r="K28" s="3">
        <f>G28-G$30</f>
        <v>-2.81248377533</v>
      </c>
      <c r="L28" s="3">
        <f>H28-H$30</f>
        <v>-2.7335999999999999E-2</v>
      </c>
      <c r="M28" s="3">
        <f>I28-I$30</f>
        <v>8.7999999999999971E-5</v>
      </c>
    </row>
    <row r="29" spans="1:13" x14ac:dyDescent="0.25">
      <c r="A29" s="1" t="s">
        <v>24</v>
      </c>
      <c r="C29" s="4">
        <v>5.5421480000000001</v>
      </c>
      <c r="D29" s="4">
        <v>-2.1599999999999999E-4</v>
      </c>
      <c r="E29" s="4">
        <v>-2.0000000000000001E-4</v>
      </c>
      <c r="G29">
        <v>5.1739740000000003</v>
      </c>
      <c r="H29">
        <v>-0.102739</v>
      </c>
      <c r="I29">
        <v>1E-4</v>
      </c>
      <c r="K29" s="3">
        <f t="shared" ref="K29:M30" si="0">G29-G$30</f>
        <v>2.7296822246700003</v>
      </c>
      <c r="L29" s="3">
        <f t="shared" si="0"/>
        <v>-2.7568999999999996E-2</v>
      </c>
      <c r="M29" s="3">
        <f t="shared" si="0"/>
        <v>-1.7000000000000001E-4</v>
      </c>
    </row>
    <row r="30" spans="1:13" x14ac:dyDescent="0.25">
      <c r="A30" s="1" t="s">
        <v>27</v>
      </c>
      <c r="G30">
        <v>2.44429177533</v>
      </c>
      <c r="H30">
        <v>-7.5170000000000001E-2</v>
      </c>
      <c r="I30">
        <v>2.7E-4</v>
      </c>
      <c r="K30" s="3">
        <v>0</v>
      </c>
      <c r="L30" s="3">
        <f t="shared" si="0"/>
        <v>0</v>
      </c>
      <c r="M30" s="3">
        <f t="shared" si="0"/>
        <v>0</v>
      </c>
    </row>
    <row r="31" spans="1:13" x14ac:dyDescent="0.25">
      <c r="A31" s="1"/>
      <c r="K31" s="3"/>
      <c r="L31" s="3"/>
      <c r="M31" s="3"/>
    </row>
    <row r="32" spans="1:13" x14ac:dyDescent="0.25">
      <c r="A32" s="1" t="s">
        <v>35</v>
      </c>
      <c r="C32">
        <v>1.139869</v>
      </c>
      <c r="D32">
        <v>3.3938999999999997E-2</v>
      </c>
      <c r="E32">
        <v>3.6999999999999998E-5</v>
      </c>
      <c r="K32" s="3"/>
      <c r="L32" s="3"/>
      <c r="M32" s="3"/>
    </row>
    <row r="33" spans="1:15" x14ac:dyDescent="0.25">
      <c r="C33">
        <v>4.4655550000000002</v>
      </c>
      <c r="D33">
        <v>3.4043999999999998E-2</v>
      </c>
      <c r="E33">
        <v>-5.3999999999999998E-5</v>
      </c>
      <c r="K33" s="3"/>
    </row>
    <row r="34" spans="1: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6"/>
      <c r="L34" s="5"/>
      <c r="M34" s="5"/>
      <c r="N34" s="5"/>
      <c r="O34" s="5"/>
    </row>
    <row r="35" spans="1:15" x14ac:dyDescent="0.25">
      <c r="A35" s="7" t="s">
        <v>36</v>
      </c>
      <c r="K35" s="3"/>
    </row>
    <row r="36" spans="1:15" x14ac:dyDescent="0.25">
      <c r="A36" t="str">
        <f t="shared" ref="A36:A58" si="1">A3</f>
        <v>MMF01</v>
      </c>
      <c r="C36" s="3">
        <f t="shared" ref="C36:C58" si="2">C3+K$28</f>
        <v>-3.9236117753299999</v>
      </c>
      <c r="D36" s="3">
        <f t="shared" ref="D36:D58" si="3">D3+L$28-0.0000085</f>
        <v>-1.0048105000000001</v>
      </c>
      <c r="E36" s="3">
        <f t="shared" ref="E36:E58" si="4">E3+M$28-0.000029</f>
        <v>-1.3915299999999999</v>
      </c>
      <c r="K36" s="3"/>
    </row>
    <row r="37" spans="1:15" x14ac:dyDescent="0.25">
      <c r="A37" t="str">
        <f t="shared" si="1"/>
        <v>MMF02</v>
      </c>
      <c r="C37" s="3">
        <f t="shared" si="2"/>
        <v>0.18524222467000007</v>
      </c>
      <c r="D37" s="3">
        <f t="shared" si="3"/>
        <v>-1.0433095000000001</v>
      </c>
      <c r="E37" s="3">
        <f t="shared" si="4"/>
        <v>-1.3889180000000001</v>
      </c>
      <c r="K37" s="3"/>
    </row>
    <row r="38" spans="1:15" x14ac:dyDescent="0.25">
      <c r="A38" t="str">
        <f t="shared" si="1"/>
        <v>MMF03</v>
      </c>
      <c r="C38" s="3">
        <f t="shared" si="2"/>
        <v>4.6846052246699994</v>
      </c>
      <c r="D38" s="3">
        <f t="shared" si="3"/>
        <v>-1.0772485000000001</v>
      </c>
      <c r="E38" s="3">
        <f t="shared" si="4"/>
        <v>-1.389591</v>
      </c>
      <c r="K38" s="3"/>
    </row>
    <row r="39" spans="1:15" x14ac:dyDescent="0.25">
      <c r="A39" t="str">
        <f t="shared" si="1"/>
        <v>MMF09</v>
      </c>
      <c r="C39" s="3">
        <f t="shared" si="2"/>
        <v>-2.7626797753300001</v>
      </c>
      <c r="D39" s="3">
        <f t="shared" si="3"/>
        <v>-3.0668374999999997</v>
      </c>
      <c r="E39" s="3">
        <f t="shared" si="4"/>
        <v>-1.395605</v>
      </c>
      <c r="K39" s="3"/>
    </row>
    <row r="40" spans="1:15" x14ac:dyDescent="0.25">
      <c r="A40" t="str">
        <f t="shared" si="1"/>
        <v>MMF10</v>
      </c>
      <c r="C40" s="3">
        <f t="shared" si="2"/>
        <v>2.68934622467</v>
      </c>
      <c r="D40" s="3">
        <f t="shared" si="3"/>
        <v>-3.0720865000000002</v>
      </c>
      <c r="E40" s="3">
        <f t="shared" si="4"/>
        <v>-1.3984919999999998</v>
      </c>
      <c r="K40" s="3"/>
    </row>
    <row r="41" spans="1:15" x14ac:dyDescent="0.25">
      <c r="A41" t="str">
        <f t="shared" si="1"/>
        <v>MMF11</v>
      </c>
      <c r="C41" s="3">
        <f t="shared" si="2"/>
        <v>-4.8235977753300006</v>
      </c>
      <c r="D41" s="3">
        <f t="shared" si="3"/>
        <v>-6.9063555000000001</v>
      </c>
      <c r="E41" s="3">
        <f t="shared" si="4"/>
        <v>1.0331440000000001</v>
      </c>
      <c r="K41" s="3"/>
    </row>
    <row r="42" spans="1:15" x14ac:dyDescent="0.25">
      <c r="A42" t="str">
        <f t="shared" si="1"/>
        <v>MMF12</v>
      </c>
      <c r="C42" s="3">
        <f t="shared" si="2"/>
        <v>2.7952102246700004</v>
      </c>
      <c r="D42" s="3">
        <f t="shared" si="3"/>
        <v>-6.9141694999999999</v>
      </c>
      <c r="E42" s="3">
        <f t="shared" si="4"/>
        <v>1.038808</v>
      </c>
      <c r="K42" s="3"/>
    </row>
    <row r="43" spans="1:15" x14ac:dyDescent="0.25">
      <c r="A43" t="str">
        <f t="shared" si="1"/>
        <v>PM10B1</v>
      </c>
      <c r="C43" s="3">
        <f t="shared" si="2"/>
        <v>-2.8115577753299998</v>
      </c>
      <c r="D43" s="3">
        <f t="shared" si="3"/>
        <v>1.8203500000000004E-2</v>
      </c>
      <c r="E43" s="3">
        <f t="shared" si="4"/>
        <v>0.10467699999999999</v>
      </c>
    </row>
    <row r="44" spans="1:15" x14ac:dyDescent="0.25">
      <c r="A44" t="str">
        <f t="shared" si="1"/>
        <v>PM10B2</v>
      </c>
      <c r="C44" s="3">
        <f t="shared" si="2"/>
        <v>-2.8127307753299999</v>
      </c>
      <c r="D44" s="3">
        <f t="shared" si="3"/>
        <v>-7.6950500000000005E-2</v>
      </c>
      <c r="E44" s="3">
        <f t="shared" si="4"/>
        <v>0.104564</v>
      </c>
    </row>
    <row r="45" spans="1:15" x14ac:dyDescent="0.25">
      <c r="A45" t="str">
        <f t="shared" si="1"/>
        <v>PM10B3</v>
      </c>
      <c r="C45" s="3">
        <f t="shared" si="2"/>
        <v>-2.8136287753300002</v>
      </c>
      <c r="D45" s="3">
        <f t="shared" si="3"/>
        <v>-0.13224949999999999</v>
      </c>
      <c r="E45" s="3">
        <f t="shared" si="4"/>
        <v>4.9180000000000001E-2</v>
      </c>
    </row>
    <row r="46" spans="1:15" x14ac:dyDescent="0.25">
      <c r="A46" t="str">
        <f t="shared" si="1"/>
        <v>PM10B4</v>
      </c>
      <c r="C46" s="3">
        <f t="shared" si="2"/>
        <v>-2.8141367753300002</v>
      </c>
      <c r="D46" s="3">
        <f t="shared" si="3"/>
        <v>-0.1317305</v>
      </c>
      <c r="E46" s="3">
        <f t="shared" si="4"/>
        <v>-4.9544000000000005E-2</v>
      </c>
    </row>
    <row r="47" spans="1:15" x14ac:dyDescent="0.25">
      <c r="A47" t="str">
        <f t="shared" si="1"/>
        <v>PM11B1</v>
      </c>
      <c r="C47" s="3">
        <f t="shared" si="2"/>
        <v>2.7298002246699995</v>
      </c>
      <c r="D47" s="3">
        <f t="shared" si="3"/>
        <v>1.7860499999999994E-2</v>
      </c>
      <c r="E47" s="3">
        <f t="shared" si="4"/>
        <v>0.104522</v>
      </c>
    </row>
    <row r="48" spans="1:15" x14ac:dyDescent="0.25">
      <c r="A48" t="str">
        <f t="shared" si="1"/>
        <v>PM11B2</v>
      </c>
      <c r="C48" s="3">
        <f t="shared" si="2"/>
        <v>2.7306472246700007</v>
      </c>
      <c r="D48" s="3">
        <f t="shared" si="3"/>
        <v>-7.7155499999999988E-2</v>
      </c>
      <c r="E48" s="3">
        <f t="shared" si="4"/>
        <v>0.104536</v>
      </c>
    </row>
    <row r="49" spans="1:13" x14ac:dyDescent="0.25">
      <c r="A49" t="str">
        <f t="shared" si="1"/>
        <v>PM11B3</v>
      </c>
      <c r="C49" s="3">
        <f t="shared" si="2"/>
        <v>2.7303412246699996</v>
      </c>
      <c r="D49" s="3">
        <f t="shared" si="3"/>
        <v>-0.13204449999999998</v>
      </c>
      <c r="E49" s="3">
        <f t="shared" si="4"/>
        <v>4.935599999999999E-2</v>
      </c>
    </row>
    <row r="50" spans="1:13" x14ac:dyDescent="0.25">
      <c r="A50" t="str">
        <f t="shared" si="1"/>
        <v>PM11B4</v>
      </c>
      <c r="C50" s="3">
        <f t="shared" si="2"/>
        <v>2.7298042246699992</v>
      </c>
      <c r="D50" s="3">
        <f t="shared" si="3"/>
        <v>-0.13201549999999998</v>
      </c>
      <c r="E50" s="3">
        <f t="shared" si="4"/>
        <v>-4.9612999999999997E-2</v>
      </c>
    </row>
    <row r="51" spans="1:13" x14ac:dyDescent="0.25">
      <c r="A51" t="str">
        <f t="shared" si="1"/>
        <v>TB1</v>
      </c>
      <c r="C51" s="3">
        <f t="shared" si="2"/>
        <v>1.5586062246700005</v>
      </c>
      <c r="D51" s="3">
        <f t="shared" si="3"/>
        <v>-1.3949999999999916E-4</v>
      </c>
      <c r="E51" s="3">
        <f t="shared" si="4"/>
        <v>0.17910499999999999</v>
      </c>
    </row>
    <row r="52" spans="1:13" x14ac:dyDescent="0.25">
      <c r="A52" t="str">
        <f t="shared" si="1"/>
        <v>TB2</v>
      </c>
      <c r="C52" s="3">
        <f t="shared" si="2"/>
        <v>0.58501622466999992</v>
      </c>
      <c r="D52" s="3">
        <f t="shared" si="3"/>
        <v>-1.8250000000000053E-4</v>
      </c>
      <c r="E52" s="3">
        <f t="shared" si="4"/>
        <v>0.17907200000000001</v>
      </c>
    </row>
    <row r="53" spans="1:13" x14ac:dyDescent="0.25">
      <c r="A53" t="str">
        <f t="shared" si="1"/>
        <v>TB3</v>
      </c>
      <c r="C53" s="3">
        <f t="shared" si="2"/>
        <v>-0.59097377532999973</v>
      </c>
      <c r="D53" s="3">
        <f t="shared" si="3"/>
        <v>-3.0350000000000011E-4</v>
      </c>
      <c r="E53" s="3">
        <f t="shared" si="4"/>
        <v>0.17912700000000001</v>
      </c>
    </row>
    <row r="54" spans="1:13" x14ac:dyDescent="0.25">
      <c r="A54" t="str">
        <f t="shared" si="1"/>
        <v>TB4</v>
      </c>
      <c r="C54" s="3">
        <f t="shared" si="2"/>
        <v>-1.5617757753299999</v>
      </c>
      <c r="D54" s="3">
        <f t="shared" si="3"/>
        <v>-2.2649999999999943E-4</v>
      </c>
      <c r="E54" s="3">
        <f t="shared" si="4"/>
        <v>0.179255</v>
      </c>
    </row>
    <row r="55" spans="1:13" x14ac:dyDescent="0.25">
      <c r="A55" t="str">
        <f t="shared" si="1"/>
        <v>TB5</v>
      </c>
      <c r="C55" s="3">
        <f t="shared" si="2"/>
        <v>-1.56181477533</v>
      </c>
      <c r="D55" s="3">
        <f t="shared" si="3"/>
        <v>-0.24846650000000001</v>
      </c>
      <c r="E55" s="3">
        <f t="shared" si="4"/>
        <v>-7.3800000000000016E-4</v>
      </c>
    </row>
    <row r="56" spans="1:13" x14ac:dyDescent="0.25">
      <c r="A56" t="str">
        <f t="shared" si="1"/>
        <v>TB6</v>
      </c>
      <c r="C56" s="3">
        <f t="shared" si="2"/>
        <v>-0.59097677533000015</v>
      </c>
      <c r="D56" s="3">
        <f t="shared" si="3"/>
        <v>-0.2486265</v>
      </c>
      <c r="E56" s="3">
        <f t="shared" si="4"/>
        <v>-7.5000000000000002E-4</v>
      </c>
    </row>
    <row r="57" spans="1:13" x14ac:dyDescent="0.25">
      <c r="A57" t="str">
        <f t="shared" si="1"/>
        <v>TB7</v>
      </c>
      <c r="C57" s="3">
        <f t="shared" si="2"/>
        <v>0.58504322467000014</v>
      </c>
      <c r="D57" s="3">
        <f t="shared" si="3"/>
        <v>-0.24860650000000001</v>
      </c>
      <c r="E57" s="3">
        <f t="shared" si="4"/>
        <v>-7.8199999999999993E-4</v>
      </c>
    </row>
    <row r="58" spans="1:13" x14ac:dyDescent="0.25">
      <c r="A58" t="str">
        <f t="shared" si="1"/>
        <v>TB8</v>
      </c>
      <c r="C58" s="3">
        <f t="shared" si="2"/>
        <v>1.5586252246700005</v>
      </c>
      <c r="D58" s="3">
        <f t="shared" si="3"/>
        <v>-0.24857650000000001</v>
      </c>
      <c r="E58" s="3">
        <f t="shared" si="4"/>
        <v>-7.9699999999999997E-4</v>
      </c>
    </row>
    <row r="59" spans="1:13" x14ac:dyDescent="0.25">
      <c r="C59" s="3"/>
      <c r="D59" s="3"/>
      <c r="E59" s="3"/>
      <c r="K59" t="s">
        <v>33</v>
      </c>
    </row>
    <row r="60" spans="1:13" x14ac:dyDescent="0.25">
      <c r="A60" t="str">
        <f>A27</f>
        <v>RefM</v>
      </c>
      <c r="C60" s="3">
        <f t="shared" ref="C60" si="5">C27+K$28</f>
        <v>-2.6677397753299998</v>
      </c>
      <c r="D60" s="3">
        <f>D27+L$28-0.0000085</f>
        <v>4.7628499999999997E-2</v>
      </c>
      <c r="E60" s="3">
        <f t="shared" ref="E60" si="6">E27+M$28-0.000029</f>
        <v>-6.020000000000001E-4</v>
      </c>
    </row>
    <row r="61" spans="1:13" x14ac:dyDescent="0.25">
      <c r="A61" t="str">
        <f>A28</f>
        <v>PM10M</v>
      </c>
      <c r="C61" s="3">
        <f>C28+K$28</f>
        <v>-2.81248377533</v>
      </c>
      <c r="D61" s="3">
        <f>D28+L$28-0.0000085</f>
        <v>-2.7344500000000001E-2</v>
      </c>
      <c r="E61" s="3">
        <f>E28+M$28-0.000029</f>
        <v>5.899999999999997E-5</v>
      </c>
      <c r="G61" s="3">
        <f>K28</f>
        <v>-2.81248377533</v>
      </c>
      <c r="H61" s="3">
        <f t="shared" ref="H61:I61" si="7">L28</f>
        <v>-2.7335999999999999E-2</v>
      </c>
      <c r="I61" s="3">
        <f t="shared" si="7"/>
        <v>8.7999999999999971E-5</v>
      </c>
      <c r="K61" s="3">
        <f>C61-G61</f>
        <v>0</v>
      </c>
      <c r="L61" s="3">
        <f t="shared" ref="L61:M62" si="8">D61-H61</f>
        <v>-8.5000000000015619E-6</v>
      </c>
      <c r="M61" s="3">
        <f t="shared" si="8"/>
        <v>-2.9E-5</v>
      </c>
    </row>
    <row r="62" spans="1:13" x14ac:dyDescent="0.25">
      <c r="A62" t="str">
        <f>A29</f>
        <v>PM11M</v>
      </c>
      <c r="C62" s="3">
        <f>C29+K$28</f>
        <v>2.72966422467</v>
      </c>
      <c r="D62" s="3">
        <f>D29+L$28-0.0000085</f>
        <v>-2.7560500000000002E-2</v>
      </c>
      <c r="E62" s="3">
        <f>E29+M$28-0.000029</f>
        <v>-1.4100000000000004E-4</v>
      </c>
      <c r="G62" s="3">
        <f>K29</f>
        <v>2.7296822246700003</v>
      </c>
      <c r="H62" s="3">
        <f t="shared" ref="H62" si="9">L29</f>
        <v>-2.7568999999999996E-2</v>
      </c>
      <c r="I62" s="3">
        <f t="shared" ref="I62" si="10">M29</f>
        <v>-1.7000000000000001E-4</v>
      </c>
      <c r="K62" s="3">
        <f>C62-G62</f>
        <v>-1.8000000000295557E-5</v>
      </c>
      <c r="L62" s="3">
        <f t="shared" si="8"/>
        <v>8.499999999994623E-6</v>
      </c>
      <c r="M62" s="3">
        <f t="shared" si="8"/>
        <v>2.8999999999999973E-5</v>
      </c>
    </row>
    <row r="63" spans="1:13" x14ac:dyDescent="0.25">
      <c r="A63" t="str">
        <f t="shared" ref="A63:A65" si="11">A30</f>
        <v xml:space="preserve">Magnetic Axis </v>
      </c>
      <c r="C63" s="3"/>
      <c r="D63" s="3"/>
      <c r="E63" s="3"/>
    </row>
    <row r="64" spans="1:13" x14ac:dyDescent="0.25">
      <c r="C64" s="3"/>
      <c r="D64" s="3"/>
      <c r="E64" s="3"/>
    </row>
    <row r="65" spans="1:5" x14ac:dyDescent="0.25">
      <c r="A65" t="str">
        <f t="shared" si="11"/>
        <v>Gap</v>
      </c>
      <c r="C65" s="3">
        <f t="shared" ref="C65" si="12">C32+K$28</f>
        <v>-1.67261477533</v>
      </c>
      <c r="D65" s="3">
        <f t="shared" ref="D65" si="13">D32+L$28-0.0000085</f>
        <v>6.5944999999999979E-3</v>
      </c>
      <c r="E65" s="3">
        <f t="shared" ref="E65" si="14">E32+M$28-0.000029</f>
        <v>9.5999999999999975E-5</v>
      </c>
    </row>
    <row r="66" spans="1:5" x14ac:dyDescent="0.25">
      <c r="C66" s="3">
        <f>C33+K$28</f>
        <v>1.6530712246700001</v>
      </c>
      <c r="D66" s="3">
        <f>D33+L$28-0.0000085</f>
        <v>6.6994999999999989E-3</v>
      </c>
      <c r="E66" s="3">
        <f>E33+M$28-0.000029</f>
        <v>4.9999999999999725E-6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Gassner, Georg L.</dc:creator>
  <cp:lastModifiedBy>Gassner, Georg L.</cp:lastModifiedBy>
  <dcterms:created xsi:type="dcterms:W3CDTF">2020-09-18T21:17:58Z</dcterms:created>
  <dcterms:modified xsi:type="dcterms:W3CDTF">2020-10-07T16:28:25Z</dcterms:modified>
</cp:coreProperties>
</file>