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\Undulator\SXU_021\DATASET0002\Tuning\Z Scans\"/>
    </mc:Choice>
  </mc:AlternateContent>
  <bookViews>
    <workbookView xWindow="0" yWindow="0" windowWidth="22695" windowHeight="47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C31" i="1" l="1"/>
  <c r="C30" i="1"/>
  <c r="C29" i="1"/>
  <c r="C28" i="1"/>
  <c r="C27" i="1"/>
  <c r="C26" i="1"/>
  <c r="C24" i="1"/>
  <c r="C25" i="1"/>
  <c r="C23" i="1"/>
  <c r="C21" i="1" l="1"/>
  <c r="C20" i="1"/>
  <c r="C14" i="1"/>
  <c r="C15" i="1"/>
  <c r="C16" i="1"/>
  <c r="C17" i="1"/>
  <c r="C18" i="1"/>
  <c r="C19" i="1"/>
  <c r="C3" i="1"/>
  <c r="C4" i="1"/>
  <c r="C5" i="1"/>
  <c r="C6" i="1"/>
  <c r="C7" i="1"/>
  <c r="C8" i="1"/>
  <c r="C9" i="1"/>
  <c r="C10" i="1"/>
  <c r="C11" i="1"/>
  <c r="C2" i="1"/>
</calcChain>
</file>

<file path=xl/sharedStrings.xml><?xml version="1.0" encoding="utf-8"?>
<sst xmlns="http://schemas.openxmlformats.org/spreadsheetml/2006/main" count="35" uniqueCount="32">
  <si>
    <t>Gap Motion</t>
  </si>
  <si>
    <t>7.2-&gt;10</t>
  </si>
  <si>
    <t>20-&gt;9-&gt;10</t>
  </si>
  <si>
    <t>20-&gt;9.5-&gt;10</t>
  </si>
  <si>
    <t>20-&gt;9.9-&gt;10</t>
  </si>
  <si>
    <t>20-&gt;9.95-&gt;10</t>
  </si>
  <si>
    <t>20-&gt;9.99-&gt;10</t>
  </si>
  <si>
    <t>20-&gt;10</t>
  </si>
  <si>
    <t>20-&gt;7.2-&gt;10</t>
  </si>
  <si>
    <t>K</t>
  </si>
  <si>
    <r>
      <t>dK/K *10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</si>
  <si>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20-&gt;8-&gt;10</t>
  </si>
  <si>
    <t>20-&gt;8.5-&gt;10</t>
  </si>
  <si>
    <t>20-&gt;7.2-&gt;12</t>
  </si>
  <si>
    <t>20-&gt;8-&gt;12</t>
  </si>
  <si>
    <t>20-&gt;9-&gt;12</t>
  </si>
  <si>
    <t>20-&gt;10-&gt;12</t>
  </si>
  <si>
    <t>20-&gt;11-&gt;12</t>
  </si>
  <si>
    <t>20-&gt;12</t>
  </si>
  <si>
    <t>12-&gt;13-&gt;12</t>
  </si>
  <si>
    <t>12-&gt;14-&gt;12</t>
  </si>
  <si>
    <t>7.2-&gt;8-&gt;10</t>
  </si>
  <si>
    <t>10-&gt;12-&gt;10</t>
  </si>
  <si>
    <t>10-&gt;9-&gt;10</t>
  </si>
  <si>
    <t>10-&gt;11-&gt;10</t>
  </si>
  <si>
    <t>7.2-&gt;11-&gt;10</t>
  </si>
  <si>
    <t>7.2-&gt;12-&gt;10</t>
  </si>
  <si>
    <t>15-&gt;9-&gt;10</t>
  </si>
  <si>
    <t>SXU S/N</t>
  </si>
  <si>
    <r>
      <t>Hyst. *10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</si>
  <si>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Average=</t>
  </si>
  <si>
    <t>Comm. 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</si>
</sst>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Hysteresis and commissioning gap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cat>
            <c:numRef>
              <c:f>Sheet1!$F$2:$F$23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Sheet1!$I$2:$I$23</c:f>
              <c:numCache>
                <c:formatCode>General</c:formatCode>
                <c:ptCount val="22"/>
                <c:pt idx="0">
                  <c:v>10.355</c:v>
                </c:pt>
                <c:pt idx="1">
                  <c:v>10.363</c:v>
                </c:pt>
                <c:pt idx="2">
                  <c:v>10.368</c:v>
                </c:pt>
                <c:pt idx="3">
                  <c:v>10.372999999999999</c:v>
                </c:pt>
                <c:pt idx="4">
                  <c:v>10.391</c:v>
                </c:pt>
                <c:pt idx="5">
                  <c:v>10.398999999999999</c:v>
                </c:pt>
                <c:pt idx="6">
                  <c:v>10.414999999999999</c:v>
                </c:pt>
                <c:pt idx="7">
                  <c:v>10.382999999999999</c:v>
                </c:pt>
                <c:pt idx="8">
                  <c:v>10.412000000000001</c:v>
                </c:pt>
                <c:pt idx="9">
                  <c:v>10.394</c:v>
                </c:pt>
                <c:pt idx="10">
                  <c:v>10.39</c:v>
                </c:pt>
                <c:pt idx="11">
                  <c:v>10.393000000000001</c:v>
                </c:pt>
                <c:pt idx="12">
                  <c:v>10.385999999999999</c:v>
                </c:pt>
                <c:pt idx="13">
                  <c:v>10.398999999999999</c:v>
                </c:pt>
                <c:pt idx="14">
                  <c:v>10.375999999999999</c:v>
                </c:pt>
                <c:pt idx="15">
                  <c:v>10.382999999999999</c:v>
                </c:pt>
                <c:pt idx="16">
                  <c:v>10.372</c:v>
                </c:pt>
                <c:pt idx="17">
                  <c:v>10.359</c:v>
                </c:pt>
                <c:pt idx="18">
                  <c:v>10.385</c:v>
                </c:pt>
                <c:pt idx="19">
                  <c:v>10.362</c:v>
                </c:pt>
                <c:pt idx="20">
                  <c:v>10.401999999999999</c:v>
                </c:pt>
                <c:pt idx="21">
                  <c:v>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9-489C-B2C4-169DAEE12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338072"/>
        <c:axId val="586336760"/>
      </c:lineChar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cat>
            <c:numRef>
              <c:f>Sheet1!$F$2:$F$23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Sheet1!$G$2:$G$23</c:f>
              <c:numCache>
                <c:formatCode>General</c:formatCode>
                <c:ptCount val="22"/>
                <c:pt idx="0">
                  <c:v>-1</c:v>
                </c:pt>
                <c:pt idx="1">
                  <c:v>-3</c:v>
                </c:pt>
                <c:pt idx="2">
                  <c:v>-2.5</c:v>
                </c:pt>
                <c:pt idx="3">
                  <c:v>-3</c:v>
                </c:pt>
                <c:pt idx="4">
                  <c:v>-2.8</c:v>
                </c:pt>
                <c:pt idx="5">
                  <c:v>-1.3</c:v>
                </c:pt>
                <c:pt idx="6">
                  <c:v>-1.5</c:v>
                </c:pt>
                <c:pt idx="7">
                  <c:v>-2.2000000000000002</c:v>
                </c:pt>
                <c:pt idx="8">
                  <c:v>-2.6</c:v>
                </c:pt>
                <c:pt idx="9">
                  <c:v>-3.7</c:v>
                </c:pt>
                <c:pt idx="10">
                  <c:v>-1.7</c:v>
                </c:pt>
                <c:pt idx="11">
                  <c:v>-3.1</c:v>
                </c:pt>
                <c:pt idx="12">
                  <c:v>-2.5</c:v>
                </c:pt>
                <c:pt idx="13">
                  <c:v>-2.2000000000000002</c:v>
                </c:pt>
                <c:pt idx="14">
                  <c:v>-1.6</c:v>
                </c:pt>
                <c:pt idx="15">
                  <c:v>-3.7</c:v>
                </c:pt>
                <c:pt idx="16">
                  <c:v>-5</c:v>
                </c:pt>
                <c:pt idx="17">
                  <c:v>-2.9</c:v>
                </c:pt>
                <c:pt idx="18">
                  <c:v>-3.6</c:v>
                </c:pt>
                <c:pt idx="19">
                  <c:v>-3.1</c:v>
                </c:pt>
                <c:pt idx="20">
                  <c:v>-4.0999999999999996</c:v>
                </c:pt>
                <c:pt idx="21">
                  <c:v>-1.3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9-489C-B2C4-169DAEE12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923752"/>
        <c:axId val="358920472"/>
      </c:lineChart>
      <c:catAx>
        <c:axId val="586338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SXU S/N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336760"/>
        <c:crosses val="autoZero"/>
        <c:auto val="1"/>
        <c:lblAlgn val="ctr"/>
        <c:lblOffset val="100"/>
        <c:noMultiLvlLbl val="0"/>
      </c:catAx>
      <c:valAx>
        <c:axId val="586336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338072"/>
        <c:crosses val="autoZero"/>
        <c:crossBetween val="between"/>
      </c:valAx>
      <c:valAx>
        <c:axId val="358920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dK/K*10</a:t>
                </a:r>
                <a:r>
                  <a:rPr lang="en-US" baseline="30000"/>
                  <a:t>4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923752"/>
        <c:crosses val="max"/>
        <c:crossBetween val="between"/>
      </c:valAx>
      <c:catAx>
        <c:axId val="358923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920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SXUs hysteresis</a:t>
            </a:r>
          </a:p>
        </c:rich>
      </c:tx>
      <c:layout>
        <c:manualLayout>
          <c:xMode val="edge"/>
          <c:yMode val="edge"/>
          <c:x val="0.3900485564304462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Sheet1!$F$2:$F$23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xVal>
          <c:yVal>
            <c:numRef>
              <c:f>Sheet1!$G$2:$G$23</c:f>
              <c:numCache>
                <c:formatCode>General</c:formatCode>
                <c:ptCount val="22"/>
                <c:pt idx="0">
                  <c:v>-1</c:v>
                </c:pt>
                <c:pt idx="1">
                  <c:v>-3</c:v>
                </c:pt>
                <c:pt idx="2">
                  <c:v>-2.5</c:v>
                </c:pt>
                <c:pt idx="3">
                  <c:v>-3</c:v>
                </c:pt>
                <c:pt idx="4">
                  <c:v>-2.8</c:v>
                </c:pt>
                <c:pt idx="5">
                  <c:v>-1.3</c:v>
                </c:pt>
                <c:pt idx="6">
                  <c:v>-1.5</c:v>
                </c:pt>
                <c:pt idx="7">
                  <c:v>-2.2000000000000002</c:v>
                </c:pt>
                <c:pt idx="8">
                  <c:v>-2.6</c:v>
                </c:pt>
                <c:pt idx="9">
                  <c:v>-3.7</c:v>
                </c:pt>
                <c:pt idx="10">
                  <c:v>-1.7</c:v>
                </c:pt>
                <c:pt idx="11">
                  <c:v>-3.1</c:v>
                </c:pt>
                <c:pt idx="12">
                  <c:v>-2.5</c:v>
                </c:pt>
                <c:pt idx="13">
                  <c:v>-2.2000000000000002</c:v>
                </c:pt>
                <c:pt idx="14">
                  <c:v>-1.6</c:v>
                </c:pt>
                <c:pt idx="15">
                  <c:v>-3.7</c:v>
                </c:pt>
                <c:pt idx="16">
                  <c:v>-5</c:v>
                </c:pt>
                <c:pt idx="17">
                  <c:v>-2.9</c:v>
                </c:pt>
                <c:pt idx="18">
                  <c:v>-3.6</c:v>
                </c:pt>
                <c:pt idx="19">
                  <c:v>-3.1</c:v>
                </c:pt>
                <c:pt idx="20">
                  <c:v>-4.0999999999999996</c:v>
                </c:pt>
                <c:pt idx="21">
                  <c:v>-1.3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2C-4AA1-8B43-B2F528D39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970096"/>
        <c:axId val="594966816"/>
      </c:scatterChart>
      <c:valAx>
        <c:axId val="59497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Undulator S/N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966816"/>
        <c:crossesAt val="-6"/>
        <c:crossBetween val="midCat"/>
      </c:valAx>
      <c:valAx>
        <c:axId val="59496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dK/K * 10</a:t>
                </a:r>
                <a:r>
                  <a:rPr lang="en-US" baseline="30000"/>
                  <a:t>4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970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</xdr:colOff>
      <xdr:row>6</xdr:row>
      <xdr:rowOff>0</xdr:rowOff>
    </xdr:from>
    <xdr:to>
      <xdr:col>18</xdr:col>
      <xdr:colOff>328612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14287</xdr:colOff>
      <xdr:row>21</xdr:row>
      <xdr:rowOff>9525</xdr:rowOff>
    </xdr:from>
    <xdr:to>
      <xdr:col>18</xdr:col>
      <xdr:colOff>319087</xdr:colOff>
      <xdr:row>35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T14" sqref="T14"/>
    </sheetView>
  </sheetViews>
  <sheetFormatPr defaultRowHeight="15" x14ac:dyDescent="0.25"/>
  <cols>
    <col min="1" max="1" width="12" bestFit="1" customWidth="1"/>
    <col min="2" max="2" width="9" bestFit="1" customWidth="1"/>
    <col min="3" max="3" width="9.42578125" style="3" bestFit="1" customWidth="1"/>
    <col min="7" max="7" width="10.28515625" style="3" bestFit="1" customWidth="1"/>
    <col min="9" max="9" width="11.28515625" bestFit="1" customWidth="1"/>
  </cols>
  <sheetData>
    <row r="1" spans="1:9" s="1" customFormat="1" ht="17.25" x14ac:dyDescent="0.25">
      <c r="A1" s="1" t="s">
        <v>0</v>
      </c>
      <c r="B1" s="1" t="s">
        <v>9</v>
      </c>
      <c r="C1" s="1" t="s">
        <v>10</v>
      </c>
      <c r="F1" s="1" t="s">
        <v>28</v>
      </c>
      <c r="G1" s="1" t="s">
        <v>29</v>
      </c>
      <c r="I1" s="1" t="s">
        <v>31</v>
      </c>
    </row>
    <row r="2" spans="1:9" x14ac:dyDescent="0.25">
      <c r="A2" t="s">
        <v>1</v>
      </c>
      <c r="B2">
        <v>4.229304</v>
      </c>
      <c r="C2" s="2">
        <f>(B2-$B$2)/$B$2 *10000</f>
        <v>0</v>
      </c>
      <c r="F2">
        <v>1</v>
      </c>
      <c r="G2" s="3">
        <v>-1</v>
      </c>
      <c r="I2">
        <v>10.355</v>
      </c>
    </row>
    <row r="3" spans="1:9" x14ac:dyDescent="0.25">
      <c r="A3" t="s">
        <v>11</v>
      </c>
      <c r="B3">
        <v>4.2291489999999996</v>
      </c>
      <c r="C3" s="2">
        <f>(B3-$B$2)/$B$2 *10000</f>
        <v>-0.36649056204129404</v>
      </c>
      <c r="F3">
        <v>2</v>
      </c>
      <c r="G3" s="3">
        <v>-3</v>
      </c>
      <c r="I3">
        <v>10.363</v>
      </c>
    </row>
    <row r="4" spans="1:9" x14ac:dyDescent="0.25">
      <c r="A4" t="s">
        <v>12</v>
      </c>
      <c r="B4">
        <v>4.2289570000000003</v>
      </c>
      <c r="C4" s="2">
        <f>(B4-$B$2)/$B$2 *10000</f>
        <v>-0.8204659679220343</v>
      </c>
      <c r="F4">
        <v>3</v>
      </c>
      <c r="G4" s="3">
        <v>-2.5</v>
      </c>
      <c r="I4">
        <v>10.368</v>
      </c>
    </row>
    <row r="5" spans="1:9" x14ac:dyDescent="0.25">
      <c r="A5" t="s">
        <v>2</v>
      </c>
      <c r="B5">
        <v>4.2287220000000003</v>
      </c>
      <c r="C5" s="2">
        <f t="shared" ref="C5:C11" si="0">(B5-$B$2)/$B$2 *10000</f>
        <v>-1.3761129490801285</v>
      </c>
      <c r="F5">
        <v>4</v>
      </c>
      <c r="G5" s="3">
        <v>-3</v>
      </c>
      <c r="I5">
        <v>10.372999999999999</v>
      </c>
    </row>
    <row r="6" spans="1:9" x14ac:dyDescent="0.25">
      <c r="A6" t="s">
        <v>3</v>
      </c>
      <c r="B6">
        <v>4.2283739999999996</v>
      </c>
      <c r="C6" s="2">
        <f t="shared" si="0"/>
        <v>-2.1989433722435643</v>
      </c>
      <c r="F6">
        <v>5</v>
      </c>
      <c r="G6" s="3">
        <v>-2.8</v>
      </c>
      <c r="I6">
        <v>10.391</v>
      </c>
    </row>
    <row r="7" spans="1:9" x14ac:dyDescent="0.25">
      <c r="A7" t="s">
        <v>4</v>
      </c>
      <c r="B7">
        <v>4.2280740000000003</v>
      </c>
      <c r="C7" s="2">
        <f t="shared" si="0"/>
        <v>-2.9082799439331395</v>
      </c>
      <c r="F7">
        <v>6</v>
      </c>
      <c r="G7" s="3">
        <v>-1.3</v>
      </c>
      <c r="I7">
        <v>10.398999999999999</v>
      </c>
    </row>
    <row r="8" spans="1:9" x14ac:dyDescent="0.25">
      <c r="A8" t="s">
        <v>5</v>
      </c>
      <c r="B8">
        <v>4.2280410000000002</v>
      </c>
      <c r="C8" s="2">
        <f t="shared" si="0"/>
        <v>-2.9863069668195807</v>
      </c>
      <c r="F8">
        <v>7</v>
      </c>
      <c r="G8" s="3">
        <v>-1.5</v>
      </c>
      <c r="I8">
        <v>10.414999999999999</v>
      </c>
    </row>
    <row r="9" spans="1:9" x14ac:dyDescent="0.25">
      <c r="A9" t="s">
        <v>6</v>
      </c>
      <c r="B9">
        <v>4.2279489999999997</v>
      </c>
      <c r="C9" s="2">
        <f t="shared" si="0"/>
        <v>-3.2038368488058961</v>
      </c>
      <c r="F9">
        <v>8</v>
      </c>
      <c r="G9" s="3">
        <v>-2.2000000000000002</v>
      </c>
      <c r="I9">
        <v>10.382999999999999</v>
      </c>
    </row>
    <row r="10" spans="1:9" x14ac:dyDescent="0.25">
      <c r="A10" t="s">
        <v>7</v>
      </c>
      <c r="B10">
        <v>4.2281149999999998</v>
      </c>
      <c r="C10" s="2">
        <f t="shared" si="0"/>
        <v>-2.8113372791364881</v>
      </c>
      <c r="F10">
        <v>9</v>
      </c>
      <c r="G10" s="3">
        <v>-2.6</v>
      </c>
      <c r="I10">
        <v>10.412000000000001</v>
      </c>
    </row>
    <row r="11" spans="1:9" x14ac:dyDescent="0.25">
      <c r="A11" t="s">
        <v>8</v>
      </c>
      <c r="B11">
        <v>4.2293469999999997</v>
      </c>
      <c r="C11" s="2">
        <f t="shared" si="0"/>
        <v>0.10167157527525381</v>
      </c>
      <c r="F11">
        <v>10</v>
      </c>
      <c r="G11" s="3">
        <v>-3.7</v>
      </c>
      <c r="I11">
        <v>10.394</v>
      </c>
    </row>
    <row r="12" spans="1:9" x14ac:dyDescent="0.25">
      <c r="F12">
        <v>11</v>
      </c>
      <c r="G12" s="3">
        <v>-1.7</v>
      </c>
      <c r="I12">
        <v>10.39</v>
      </c>
    </row>
    <row r="13" spans="1:9" x14ac:dyDescent="0.25">
      <c r="A13" t="s">
        <v>13</v>
      </c>
      <c r="B13">
        <v>3.4320279999999999</v>
      </c>
      <c r="C13" s="2">
        <v>0</v>
      </c>
      <c r="F13">
        <v>12</v>
      </c>
      <c r="G13" s="3">
        <v>-3.1</v>
      </c>
      <c r="I13">
        <v>10.393000000000001</v>
      </c>
    </row>
    <row r="14" spans="1:9" x14ac:dyDescent="0.25">
      <c r="A14" t="s">
        <v>14</v>
      </c>
      <c r="B14">
        <v>3.4320240000000002</v>
      </c>
      <c r="C14" s="2">
        <f t="shared" ref="C14:C21" si="1">(B14-($B$13+$B$19)/2)/$B$13 *10000</f>
        <v>-0.18939239423384571</v>
      </c>
      <c r="F14">
        <v>13</v>
      </c>
      <c r="G14" s="3">
        <v>-2.5</v>
      </c>
      <c r="I14">
        <v>10.385999999999999</v>
      </c>
    </row>
    <row r="15" spans="1:9" x14ac:dyDescent="0.25">
      <c r="A15" t="s">
        <v>15</v>
      </c>
      <c r="B15">
        <v>3.4318919999999999</v>
      </c>
      <c r="C15" s="2">
        <f t="shared" si="1"/>
        <v>-0.57400464098778547</v>
      </c>
      <c r="F15">
        <v>14</v>
      </c>
      <c r="G15" s="3">
        <v>-2.2000000000000002</v>
      </c>
      <c r="I15">
        <v>10.398999999999999</v>
      </c>
    </row>
    <row r="16" spans="1:9" x14ac:dyDescent="0.25">
      <c r="A16" t="s">
        <v>16</v>
      </c>
      <c r="B16">
        <v>3.4317530000000001</v>
      </c>
      <c r="C16" s="2">
        <f t="shared" si="1"/>
        <v>-0.97901299173518375</v>
      </c>
      <c r="F16">
        <v>15</v>
      </c>
      <c r="G16" s="3">
        <v>-1.6</v>
      </c>
      <c r="I16">
        <v>10.375999999999999</v>
      </c>
    </row>
    <row r="17" spans="1:9" x14ac:dyDescent="0.25">
      <c r="A17" t="s">
        <v>17</v>
      </c>
      <c r="B17">
        <v>3.4314469999999999</v>
      </c>
      <c r="C17" s="2">
        <f t="shared" si="1"/>
        <v>-1.870614109208991</v>
      </c>
      <c r="F17">
        <v>16</v>
      </c>
      <c r="G17" s="3">
        <v>-3.7</v>
      </c>
      <c r="I17">
        <v>10.382999999999999</v>
      </c>
    </row>
    <row r="18" spans="1:9" x14ac:dyDescent="0.25">
      <c r="A18" t="s">
        <v>18</v>
      </c>
      <c r="B18">
        <v>3.4310969999999998</v>
      </c>
      <c r="C18" s="2">
        <f t="shared" si="1"/>
        <v>-2.89041930893368</v>
      </c>
      <c r="F18">
        <v>17</v>
      </c>
      <c r="G18" s="3">
        <v>-5</v>
      </c>
      <c r="I18">
        <v>10.372</v>
      </c>
    </row>
    <row r="19" spans="1:9" x14ac:dyDescent="0.25">
      <c r="A19" t="s">
        <v>13</v>
      </c>
      <c r="B19">
        <v>3.43215</v>
      </c>
      <c r="C19" s="2">
        <f t="shared" si="1"/>
        <v>0.17773747766652476</v>
      </c>
      <c r="F19">
        <v>18</v>
      </c>
      <c r="G19" s="3">
        <v>-2.9</v>
      </c>
      <c r="I19">
        <v>10.359</v>
      </c>
    </row>
    <row r="20" spans="1:9" x14ac:dyDescent="0.25">
      <c r="A20" t="s">
        <v>19</v>
      </c>
      <c r="B20">
        <v>3.4318780000000002</v>
      </c>
      <c r="C20" s="2">
        <f t="shared" si="1"/>
        <v>-0.61479684897599662</v>
      </c>
      <c r="F20">
        <v>19</v>
      </c>
      <c r="G20" s="3">
        <v>-3.6</v>
      </c>
      <c r="I20">
        <v>10.385</v>
      </c>
    </row>
    <row r="21" spans="1:9" x14ac:dyDescent="0.25">
      <c r="A21" t="s">
        <v>20</v>
      </c>
      <c r="B21">
        <v>3.4315769999999999</v>
      </c>
      <c r="C21" s="2">
        <f t="shared" si="1"/>
        <v>-1.4918293207400057</v>
      </c>
      <c r="F21">
        <v>20</v>
      </c>
      <c r="G21" s="3">
        <v>-3.1</v>
      </c>
      <c r="I21">
        <v>10.362</v>
      </c>
    </row>
    <row r="22" spans="1:9" x14ac:dyDescent="0.25">
      <c r="F22">
        <v>21</v>
      </c>
      <c r="G22" s="3">
        <v>-4.0999999999999996</v>
      </c>
      <c r="I22">
        <v>10.401999999999999</v>
      </c>
    </row>
    <row r="23" spans="1:9" x14ac:dyDescent="0.25">
      <c r="A23" t="s">
        <v>1</v>
      </c>
      <c r="B23">
        <v>4.2334360000000002</v>
      </c>
      <c r="C23" s="2">
        <f>(B23-$B$23)/$B$23 *10000</f>
        <v>0</v>
      </c>
      <c r="F23">
        <v>22</v>
      </c>
      <c r="G23" s="3">
        <v>-1.3</v>
      </c>
      <c r="I23">
        <v>10.38</v>
      </c>
    </row>
    <row r="24" spans="1:9" x14ac:dyDescent="0.25">
      <c r="A24" t="s">
        <v>21</v>
      </c>
      <c r="B24">
        <v>4.2333509999999999</v>
      </c>
      <c r="C24" s="2">
        <f t="shared" ref="C24:C31" si="2">(B24-$B$23)/$B$23 *10000</f>
        <v>-0.20078253220394687</v>
      </c>
    </row>
    <row r="25" spans="1:9" x14ac:dyDescent="0.25">
      <c r="A25" t="s">
        <v>22</v>
      </c>
      <c r="B25">
        <v>4.2327300000000001</v>
      </c>
      <c r="C25" s="2">
        <f t="shared" si="2"/>
        <v>-1.6676760910052624</v>
      </c>
      <c r="F25" t="s">
        <v>30</v>
      </c>
      <c r="G25" s="2">
        <f>AVERAGE(G2:G23)</f>
        <v>-2.6545454545454548</v>
      </c>
    </row>
    <row r="26" spans="1:9" x14ac:dyDescent="0.25">
      <c r="A26" t="s">
        <v>23</v>
      </c>
      <c r="B26">
        <v>4.2334569999999996</v>
      </c>
      <c r="C26" s="2">
        <f t="shared" si="2"/>
        <v>4.9605096189909617E-2</v>
      </c>
    </row>
    <row r="27" spans="1:9" x14ac:dyDescent="0.25">
      <c r="A27" t="s">
        <v>24</v>
      </c>
      <c r="B27">
        <v>4.2331370000000001</v>
      </c>
      <c r="C27" s="2">
        <f t="shared" si="2"/>
        <v>-0.70628208386768865</v>
      </c>
    </row>
    <row r="28" spans="1:9" x14ac:dyDescent="0.25">
      <c r="A28" t="s">
        <v>25</v>
      </c>
      <c r="B28">
        <v>4.2330370000000004</v>
      </c>
      <c r="C28" s="2">
        <f t="shared" si="2"/>
        <v>-0.94249682763555698</v>
      </c>
    </row>
    <row r="29" spans="1:9" x14ac:dyDescent="0.25">
      <c r="A29" t="s">
        <v>26</v>
      </c>
      <c r="B29">
        <v>4.2327510000000004</v>
      </c>
      <c r="C29" s="2">
        <f t="shared" si="2"/>
        <v>-1.6180709948132548</v>
      </c>
    </row>
    <row r="30" spans="1:9" x14ac:dyDescent="0.25">
      <c r="A30" t="s">
        <v>27</v>
      </c>
      <c r="B30">
        <v>4.2330209999999999</v>
      </c>
      <c r="C30" s="2">
        <f t="shared" si="2"/>
        <v>-0.98029118663959081</v>
      </c>
    </row>
    <row r="31" spans="1:9" x14ac:dyDescent="0.25">
      <c r="A31" t="s">
        <v>1</v>
      </c>
      <c r="B31">
        <v>4.2333420000000004</v>
      </c>
      <c r="C31" s="2">
        <f t="shared" si="2"/>
        <v>-0.22204185914188015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dcterms:created xsi:type="dcterms:W3CDTF">2021-05-04T16:53:39Z</dcterms:created>
  <dcterms:modified xsi:type="dcterms:W3CDTF">2021-05-11T19:37:11Z</dcterms:modified>
</cp:coreProperties>
</file>