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535" windowHeight="14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21" i="1" l="1"/>
  <c r="P20" i="1"/>
  <c r="P19" i="1"/>
  <c r="P18" i="1"/>
  <c r="P13" i="1"/>
  <c r="P14" i="1"/>
  <c r="P15" i="1"/>
  <c r="P16" i="1"/>
  <c r="P12" i="1"/>
  <c r="L26" i="1" l="1"/>
  <c r="N17" i="1"/>
  <c r="E16" i="1"/>
  <c r="N13" i="1" l="1"/>
  <c r="N14" i="1"/>
  <c r="N15" i="1"/>
  <c r="N16" i="1"/>
  <c r="N12" i="1"/>
  <c r="E13" i="1"/>
  <c r="E14" i="1"/>
  <c r="E15" i="1"/>
  <c r="E17" i="1"/>
  <c r="E18" i="1"/>
  <c r="E19" i="1"/>
  <c r="E20" i="1"/>
  <c r="E21" i="1"/>
  <c r="E22" i="1"/>
  <c r="E12" i="1"/>
</calcChain>
</file>

<file path=xl/sharedStrings.xml><?xml version="1.0" encoding="utf-8"?>
<sst xmlns="http://schemas.openxmlformats.org/spreadsheetml/2006/main" count="11" uniqueCount="10">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</sst>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72445760793662E-2"/>
                  <c:y val="0.65834730380712958"/>
                </c:manualLayout>
              </c:layout>
              <c:numFmt formatCode="0.00000E+00" sourceLinked="0"/>
            </c:trendlineLbl>
          </c:trendline>
          <c:xVal>
            <c:numRef>
              <c:f>(Sheet1!$C$12:$C$18,Sheet1!$C$20:$C$22,Sheet1!$L$12:$L$16,Sheet1!$L$17)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7.4</c:v>
                </c:pt>
                <c:pt idx="11">
                  <c:v>10</c:v>
                </c:pt>
                <c:pt idx="12">
                  <c:v>13</c:v>
                </c:pt>
                <c:pt idx="13">
                  <c:v>14</c:v>
                </c:pt>
                <c:pt idx="14">
                  <c:v>17</c:v>
                </c:pt>
                <c:pt idx="15">
                  <c:v>12</c:v>
                </c:pt>
              </c:numCache>
            </c:numRef>
          </c:xVal>
          <c:yVal>
            <c:numRef>
              <c:f>(Sheet1!$E$12:$E$18,Sheet1!$E$20:$E$22,Sheet1!$N$12:$N$16,Sheet1!$N$17)</c:f>
              <c:numCache>
                <c:formatCode>General</c:formatCode>
                <c:ptCount val="16"/>
                <c:pt idx="0">
                  <c:v>-59.800000000000018</c:v>
                </c:pt>
                <c:pt idx="1">
                  <c:v>-27.300000000000018</c:v>
                </c:pt>
                <c:pt idx="2">
                  <c:v>0</c:v>
                </c:pt>
                <c:pt idx="3">
                  <c:v>-13.400000000000023</c:v>
                </c:pt>
                <c:pt idx="4">
                  <c:v>-16.700000000000021</c:v>
                </c:pt>
                <c:pt idx="5">
                  <c:v>-18.899999999999999</c:v>
                </c:pt>
                <c:pt idx="6">
                  <c:v>-4.5000000000000036</c:v>
                </c:pt>
                <c:pt idx="7">
                  <c:v>18.299999999999983</c:v>
                </c:pt>
                <c:pt idx="8">
                  <c:v>31.700000000000006</c:v>
                </c:pt>
                <c:pt idx="9">
                  <c:v>27.999999999999968</c:v>
                </c:pt>
                <c:pt idx="10">
                  <c:v>-56.000000000000007</c:v>
                </c:pt>
                <c:pt idx="11">
                  <c:v>0</c:v>
                </c:pt>
                <c:pt idx="12">
                  <c:v>12</c:v>
                </c:pt>
                <c:pt idx="13">
                  <c:v>21</c:v>
                </c:pt>
                <c:pt idx="14">
                  <c:v>47</c:v>
                </c:pt>
                <c:pt idx="15">
                  <c:v>3.0000000000000009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Hall Probe</c:v>
          </c:tx>
          <c:spPr>
            <a:ln w="28575">
              <a:noFill/>
            </a:ln>
          </c:spPr>
          <c:xVal>
            <c:numRef>
              <c:f>Sheet1!$L$12:$L$17</c:f>
              <c:numCache>
                <c:formatCode>General</c:formatCode>
                <c:ptCount val="6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  <c:pt idx="5">
                  <c:v>12</c:v>
                </c:pt>
              </c:numCache>
            </c:numRef>
          </c:xVal>
          <c:yVal>
            <c:numRef>
              <c:f>Sheet1!$N$12:$N$17</c:f>
              <c:numCache>
                <c:formatCode>General</c:formatCode>
                <c:ptCount val="6"/>
                <c:pt idx="0">
                  <c:v>-56.000000000000007</c:v>
                </c:pt>
                <c:pt idx="1">
                  <c:v>0</c:v>
                </c:pt>
                <c:pt idx="2">
                  <c:v>12</c:v>
                </c:pt>
                <c:pt idx="3">
                  <c:v>21</c:v>
                </c:pt>
                <c:pt idx="4">
                  <c:v>47</c:v>
                </c:pt>
                <c:pt idx="5">
                  <c:v>3.0000000000000009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A2-4163-AC86-AA7E3AB17337}"/>
            </c:ext>
          </c:extLst>
        </c:ser>
        <c:ser>
          <c:idx val="2"/>
          <c:order val="2"/>
          <c:tx>
            <c:v>Lubr.</c:v>
          </c:tx>
          <c:spPr>
            <a:ln w="28575">
              <a:noFill/>
            </a:ln>
          </c:spPr>
          <c:xVal>
            <c:numRef>
              <c:f>(Sheet1!$L$12:$L$16,Sheet1!$L$18,Sheet1!$L$19,Sheet1!$L$20,Sheet1!$L$21)</c:f>
              <c:numCache>
                <c:formatCode>General</c:formatCode>
                <c:ptCount val="9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  <c:pt idx="5">
                  <c:v>20</c:v>
                </c:pt>
                <c:pt idx="6">
                  <c:v>11</c:v>
                </c:pt>
                <c:pt idx="7">
                  <c:v>22</c:v>
                </c:pt>
                <c:pt idx="8">
                  <c:v>9</c:v>
                </c:pt>
              </c:numCache>
            </c:numRef>
          </c:xVal>
          <c:yVal>
            <c:numRef>
              <c:f>(Sheet1!$P$12:$P$16,Sheet1!$P$18,Sheet1!$P$19,Sheet1!$P$20,Sheet1!$P$21)</c:f>
              <c:numCache>
                <c:formatCode>General</c:formatCode>
                <c:ptCount val="9"/>
                <c:pt idx="0">
                  <c:v>-30.000000000000007</c:v>
                </c:pt>
                <c:pt idx="1">
                  <c:v>0</c:v>
                </c:pt>
                <c:pt idx="2">
                  <c:v>-19.999999999999996</c:v>
                </c:pt>
                <c:pt idx="3">
                  <c:v>-17</c:v>
                </c:pt>
                <c:pt idx="4">
                  <c:v>-5.9999999999999982</c:v>
                </c:pt>
                <c:pt idx="5">
                  <c:v>-18.999999999999996</c:v>
                </c:pt>
                <c:pt idx="6">
                  <c:v>-2.0000000000000018</c:v>
                </c:pt>
                <c:pt idx="7">
                  <c:v>-23</c:v>
                </c:pt>
                <c:pt idx="8">
                  <c:v>4.9999999999999973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59936"/>
        <c:axId val="57760512"/>
      </c:scatterChart>
      <c:valAx>
        <c:axId val="577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760512"/>
        <c:crosses val="autoZero"/>
        <c:crossBetween val="midCat"/>
      </c:valAx>
      <c:valAx>
        <c:axId val="57760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759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13</xdr:row>
      <xdr:rowOff>119061</xdr:rowOff>
    </xdr:from>
    <xdr:to>
      <xdr:col>24</xdr:col>
      <xdr:colOff>581025</xdr:colOff>
      <xdr:row>30</xdr:row>
      <xdr:rowOff>180974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0.26422</cdr:x>
      <cdr:y>0.50361</cdr:y>
    </cdr:from>
    <cdr:to>
      <cdr:x>0.7945</cdr:x>
      <cdr:y>0.50361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371600" y="1662114"/>
          <a:ext cx="275272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F7" workbookViewId="0">
      <selection activeCell="R36" sqref="R36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B9" t="s">
        <v>2</v>
      </c>
      <c r="L9" t="s">
        <v>7</v>
      </c>
    </row>
    <row r="10" spans="1:16" x14ac:dyDescent="0.25">
      <c r="G10" s="2"/>
      <c r="J10" s="2"/>
    </row>
    <row r="11" spans="1:16" x14ac:dyDescent="0.25">
      <c r="C11" s="3" t="s">
        <v>1</v>
      </c>
      <c r="D11" s="3" t="s">
        <v>6</v>
      </c>
      <c r="E11" s="3" t="s">
        <v>3</v>
      </c>
      <c r="G11" s="3" t="s">
        <v>8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0.16489999999999999</v>
      </c>
      <c r="E12" s="2">
        <f>(D12-$D$14)*1000</f>
        <v>-59.800000000000018</v>
      </c>
      <c r="F12" s="2"/>
      <c r="G12" s="2">
        <v>0</v>
      </c>
      <c r="L12">
        <v>7.4</v>
      </c>
      <c r="M12">
        <v>-7.0000000000000007E-2</v>
      </c>
      <c r="N12">
        <f>(M12-$M$13) *1000</f>
        <v>-56.000000000000007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0.19739999999999999</v>
      </c>
      <c r="E13" s="2">
        <f t="shared" ref="E13:E14" si="0">(D13-$D$14)*1000</f>
        <v>-27.300000000000018</v>
      </c>
      <c r="F13" s="2"/>
      <c r="G13" s="2">
        <v>0</v>
      </c>
      <c r="L13">
        <v>10</v>
      </c>
      <c r="M13">
        <v>-1.4E-2</v>
      </c>
      <c r="N13">
        <f t="shared" ref="N13:N17" si="1">(M13-$M$13) *1000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0.22470000000000001</v>
      </c>
      <c r="E14" s="2">
        <f t="shared" si="0"/>
        <v>0</v>
      </c>
      <c r="F14" s="2"/>
      <c r="G14" s="2">
        <v>2</v>
      </c>
      <c r="L14">
        <v>13</v>
      </c>
      <c r="M14">
        <v>-2E-3</v>
      </c>
      <c r="N14">
        <f t="shared" si="1"/>
        <v>12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0.21129999999999999</v>
      </c>
      <c r="E15" s="2">
        <f t="shared" ref="E15:E22" si="3">(D15-$D$14)*1000</f>
        <v>-13.400000000000023</v>
      </c>
      <c r="G15" s="2">
        <v>1</v>
      </c>
      <c r="L15">
        <v>14</v>
      </c>
      <c r="M15">
        <v>7.0000000000000001E-3</v>
      </c>
      <c r="N15">
        <f t="shared" si="1"/>
        <v>21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0.20799999999999999</v>
      </c>
      <c r="E16" s="2">
        <f t="shared" si="3"/>
        <v>-16.700000000000021</v>
      </c>
      <c r="G16" s="2">
        <v>0</v>
      </c>
      <c r="L16">
        <v>17</v>
      </c>
      <c r="M16">
        <v>3.3000000000000002E-2</v>
      </c>
      <c r="N16">
        <f t="shared" si="1"/>
        <v>47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0.20580000000000001</v>
      </c>
      <c r="E17" s="2">
        <f t="shared" si="3"/>
        <v>-18.899999999999999</v>
      </c>
      <c r="G17" s="2">
        <v>0</v>
      </c>
      <c r="L17">
        <v>12</v>
      </c>
      <c r="M17">
        <v>-1.0999999999999999E-2</v>
      </c>
      <c r="N17">
        <f t="shared" si="1"/>
        <v>3.0000000000000009</v>
      </c>
    </row>
    <row r="18" spans="3:16" x14ac:dyDescent="0.25">
      <c r="C18" s="2">
        <v>13</v>
      </c>
      <c r="D18" s="2">
        <v>0.22020000000000001</v>
      </c>
      <c r="E18" s="2">
        <f t="shared" si="3"/>
        <v>-4.5000000000000036</v>
      </c>
      <c r="F18" s="2"/>
      <c r="G18" s="2">
        <v>0</v>
      </c>
      <c r="L18">
        <v>20</v>
      </c>
      <c r="O18">
        <v>-5.8999999999999997E-2</v>
      </c>
      <c r="P18">
        <f t="shared" si="2"/>
        <v>-18.999999999999996</v>
      </c>
    </row>
    <row r="19" spans="3:16" x14ac:dyDescent="0.25">
      <c r="C19" s="2">
        <v>14</v>
      </c>
      <c r="D19" s="2">
        <v>0.216</v>
      </c>
      <c r="E19" s="2">
        <f t="shared" si="3"/>
        <v>-8.7000000000000135</v>
      </c>
      <c r="F19" s="2"/>
      <c r="G19" s="2"/>
      <c r="L19">
        <v>11</v>
      </c>
      <c r="O19">
        <v>-4.2000000000000003E-2</v>
      </c>
      <c r="P19">
        <f t="shared" si="2"/>
        <v>-2.0000000000000018</v>
      </c>
    </row>
    <row r="20" spans="3:16" x14ac:dyDescent="0.25">
      <c r="C20" s="2">
        <v>15</v>
      </c>
      <c r="D20" s="2">
        <v>0.24299999999999999</v>
      </c>
      <c r="E20" s="2">
        <f t="shared" si="3"/>
        <v>18.299999999999983</v>
      </c>
      <c r="F20" s="2"/>
      <c r="G20" s="2">
        <v>0</v>
      </c>
      <c r="L20">
        <v>22</v>
      </c>
      <c r="O20">
        <v>-6.3E-2</v>
      </c>
      <c r="P20">
        <f t="shared" si="2"/>
        <v>-23</v>
      </c>
    </row>
    <row r="21" spans="3:16" x14ac:dyDescent="0.25">
      <c r="C21" s="2">
        <v>20</v>
      </c>
      <c r="D21" s="2">
        <v>0.25640000000000002</v>
      </c>
      <c r="E21" s="2">
        <f t="shared" si="3"/>
        <v>31.700000000000006</v>
      </c>
      <c r="F21" s="2"/>
      <c r="G21" s="2">
        <v>1</v>
      </c>
      <c r="L21">
        <v>9</v>
      </c>
      <c r="O21">
        <v>-3.5000000000000003E-2</v>
      </c>
      <c r="P21">
        <f t="shared" si="2"/>
        <v>4.9999999999999973</v>
      </c>
    </row>
    <row r="22" spans="3:16" x14ac:dyDescent="0.25">
      <c r="C22" s="2">
        <v>25</v>
      </c>
      <c r="D22" s="2">
        <v>0.25269999999999998</v>
      </c>
      <c r="E22" s="2">
        <f t="shared" si="3"/>
        <v>27.999999999999968</v>
      </c>
      <c r="G22" s="2">
        <v>2</v>
      </c>
    </row>
    <row r="25" spans="3:16" x14ac:dyDescent="0.25">
      <c r="I25" s="4"/>
    </row>
    <row r="26" spans="3:16" x14ac:dyDescent="0.25">
      <c r="I26" s="2"/>
      <c r="L26" s="5">
        <f>-192.9+23.9244*L27-0.694456*L27^2+0.00363385*L27^3</f>
        <v>-31.18225935000002</v>
      </c>
    </row>
    <row r="27" spans="3:16" x14ac:dyDescent="0.25">
      <c r="L27">
        <v>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2018-03-22T22:44:23Z</dcterms:modified>
</cp:coreProperties>
</file>