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65" windowWidth="21795" windowHeight="12750"/>
  </bookViews>
  <sheets>
    <sheet name="integrals_table" sheetId="1" r:id="rId1"/>
  </sheets>
  <calcPr calcId="145621"/>
</workbook>
</file>

<file path=xl/calcChain.xml><?xml version="1.0" encoding="utf-8"?>
<calcChain xmlns="http://schemas.openxmlformats.org/spreadsheetml/2006/main">
  <c r="AA49" i="1" l="1"/>
  <c r="AC49" i="1" s="1"/>
  <c r="Z49" i="1"/>
  <c r="AB49" i="1" s="1"/>
  <c r="AA43" i="1"/>
  <c r="AC43" i="1" s="1"/>
  <c r="Z43" i="1"/>
  <c r="AB43" i="1" s="1"/>
  <c r="AA37" i="1"/>
  <c r="AC37" i="1" s="1"/>
  <c r="Z37" i="1"/>
  <c r="AB37" i="1" s="1"/>
  <c r="AA31" i="1"/>
  <c r="AC31" i="1" s="1"/>
  <c r="Z31" i="1"/>
  <c r="AB31" i="1" s="1"/>
  <c r="AA25" i="1"/>
  <c r="AC25" i="1" s="1"/>
  <c r="Z25" i="1"/>
  <c r="AB25" i="1" s="1"/>
  <c r="AA19" i="1"/>
  <c r="Z19" i="1"/>
  <c r="AC19" i="1"/>
  <c r="AB19" i="1"/>
  <c r="X49" i="1"/>
  <c r="X43" i="1"/>
  <c r="X37" i="1"/>
  <c r="X31" i="1"/>
  <c r="X25" i="1"/>
  <c r="X19" i="1"/>
  <c r="V49" i="1"/>
  <c r="U49" i="1"/>
  <c r="W49" i="1" s="1"/>
  <c r="V43" i="1"/>
  <c r="U43" i="1"/>
  <c r="W43" i="1" s="1"/>
  <c r="V37" i="1"/>
  <c r="U37" i="1"/>
  <c r="W37" i="1" s="1"/>
  <c r="V31" i="1"/>
  <c r="U31" i="1"/>
  <c r="W31" i="1" s="1"/>
  <c r="V25" i="1"/>
  <c r="U25" i="1"/>
  <c r="W25" i="1" s="1"/>
  <c r="V19" i="1"/>
  <c r="U19" i="1"/>
  <c r="W19" i="1" s="1"/>
  <c r="Q49" i="1" l="1"/>
  <c r="S49" i="1" s="1"/>
  <c r="P49" i="1"/>
  <c r="R49" i="1" s="1"/>
  <c r="Q43" i="1"/>
  <c r="P43" i="1"/>
  <c r="R43" i="1" s="1"/>
  <c r="R37" i="1"/>
  <c r="Q37" i="1"/>
  <c r="P37" i="1"/>
  <c r="Q31" i="1"/>
  <c r="S31" i="1" s="1"/>
  <c r="P31" i="1"/>
  <c r="R31" i="1" s="1"/>
  <c r="Q25" i="1"/>
  <c r="S25" i="1" s="1"/>
  <c r="P25" i="1"/>
  <c r="R25" i="1" s="1"/>
  <c r="Q19" i="1"/>
  <c r="S19" i="1" s="1"/>
  <c r="P19" i="1"/>
  <c r="R19" i="1" s="1"/>
  <c r="L49" i="1"/>
  <c r="L43" i="1"/>
  <c r="L37" i="1"/>
  <c r="L31" i="1"/>
  <c r="L25" i="1"/>
  <c r="L19" i="1"/>
  <c r="J49" i="1"/>
  <c r="J43" i="1"/>
  <c r="J37" i="1"/>
  <c r="M37" i="1" s="1"/>
  <c r="J31" i="1"/>
  <c r="M31" i="1" s="1"/>
  <c r="J25" i="1"/>
  <c r="J19" i="1"/>
  <c r="K49" i="1"/>
  <c r="I49" i="1"/>
  <c r="H49" i="1"/>
  <c r="K43" i="1"/>
  <c r="N43" i="1" s="1"/>
  <c r="I43" i="1"/>
  <c r="H43" i="1"/>
  <c r="K37" i="1"/>
  <c r="I37" i="1"/>
  <c r="H37" i="1"/>
  <c r="K31" i="1"/>
  <c r="I31" i="1"/>
  <c r="H31" i="1"/>
  <c r="K25" i="1"/>
  <c r="I25" i="1"/>
  <c r="H25" i="1"/>
  <c r="I19" i="1"/>
  <c r="K19" i="1"/>
  <c r="N19" i="1" s="1"/>
  <c r="H19" i="1"/>
  <c r="S43" i="1" l="1"/>
  <c r="N25" i="1"/>
  <c r="N49" i="1"/>
  <c r="M19" i="1"/>
  <c r="M43" i="1"/>
  <c r="N31" i="1"/>
  <c r="M25" i="1"/>
  <c r="M49" i="1"/>
  <c r="N37" i="1"/>
  <c r="S37" i="1"/>
</calcChain>
</file>

<file path=xl/sharedStrings.xml><?xml version="1.0" encoding="utf-8"?>
<sst xmlns="http://schemas.openxmlformats.org/spreadsheetml/2006/main" count="67" uniqueCount="44">
  <si>
    <t>SLAC</t>
  </si>
  <si>
    <t>Magnetic</t>
  </si>
  <si>
    <t>Measurements</t>
  </si>
  <si>
    <t>Date:</t>
  </si>
  <si>
    <t>Time:</t>
  </si>
  <si>
    <t>Project:</t>
  </si>
  <si>
    <t>LCLS-II</t>
  </si>
  <si>
    <t>Device</t>
  </si>
  <si>
    <t>Type:</t>
  </si>
  <si>
    <t>Undulator</t>
  </si>
  <si>
    <t>Data</t>
  </si>
  <si>
    <t>Serial</t>
  </si>
  <si>
    <t>Number:</t>
  </si>
  <si>
    <t>SXR_001</t>
  </si>
  <si>
    <t>DATASET</t>
  </si>
  <si>
    <t>Tuning</t>
  </si>
  <si>
    <t>Stage:</t>
  </si>
  <si>
    <t>Run</t>
  </si>
  <si>
    <t>Measurement</t>
  </si>
  <si>
    <t>Long</t>
  </si>
  <si>
    <t>Coil</t>
  </si>
  <si>
    <t>Scans</t>
  </si>
  <si>
    <t>Operator:</t>
  </si>
  <si>
    <t>YL</t>
  </si>
  <si>
    <t>Comment:</t>
  </si>
  <si>
    <t>shim</t>
  </si>
  <si>
    <t>signatures;</t>
  </si>
  <si>
    <t>rotors</t>
  </si>
  <si>
    <t>SA</t>
  </si>
  <si>
    <t>Gap</t>
  </si>
  <si>
    <t>Position</t>
  </si>
  <si>
    <t>I1X</t>
  </si>
  <si>
    <t>I2X</t>
  </si>
  <si>
    <t>I1Y</t>
  </si>
  <si>
    <t>I2Y</t>
  </si>
  <si>
    <t>---------------------------------------------------------------------------</t>
  </si>
  <si>
    <t>I1Y(init)</t>
  </si>
  <si>
    <t>I1X(init)</t>
  </si>
  <si>
    <t>Initial</t>
  </si>
  <si>
    <t xml:space="preserve">Rotor </t>
  </si>
  <si>
    <t>H-slugs</t>
  </si>
  <si>
    <t>V-slugs(2)</t>
  </si>
  <si>
    <t>V-slugs</t>
  </si>
  <si>
    <r>
      <t>Pole (50</t>
    </r>
    <r>
      <rPr>
        <b/>
        <sz val="11"/>
        <color theme="1"/>
        <rFont val="Calibri"/>
        <family val="2"/>
      </rPr>
      <t>µm)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</si>
</sst>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21" fontId="0" fillId="0" borderId="0" xfId="0" applyNumberFormat="1"/>
    <xf numFmtId="11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Shim signatures MB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Rotor SA</c:v>
          </c:tx>
          <c:spPr>
            <a:ln>
              <a:solidFill>
                <a:srgbClr val="C00000"/>
              </a:solidFill>
            </a:ln>
          </c:spPr>
          <c:marker>
            <c:symbol val="square"/>
            <c:size val="4"/>
          </c:marker>
          <c:trendline>
            <c:spPr>
              <a:ln>
                <a:solidFill>
                  <a:srgbClr val="C00000"/>
                </a:solidFill>
              </a:ln>
            </c:spPr>
            <c:trendlineType val="movingAvg"/>
            <c:period val="2"/>
            <c:dispRSqr val="0"/>
            <c:dispEq val="0"/>
          </c:trendline>
          <c:xVal>
            <c:numRef>
              <c:f>integrals_table!$H$19:$H$49</c:f>
              <c:numCache>
                <c:formatCode>0.00E+00</c:formatCode>
                <c:ptCount val="31"/>
                <c:pt idx="0" formatCode="General">
                  <c:v>7.2</c:v>
                </c:pt>
                <c:pt idx="1">
                  <c:v>7.2</c:v>
                </c:pt>
                <c:pt idx="6" formatCode="General">
                  <c:v>8</c:v>
                </c:pt>
                <c:pt idx="12" formatCode="General">
                  <c:v>10</c:v>
                </c:pt>
                <c:pt idx="18" formatCode="General">
                  <c:v>13</c:v>
                </c:pt>
                <c:pt idx="24" formatCode="General">
                  <c:v>16</c:v>
                </c:pt>
                <c:pt idx="30" formatCode="General">
                  <c:v>22</c:v>
                </c:pt>
              </c:numCache>
            </c:numRef>
          </c:xVal>
          <c:yVal>
            <c:numRef>
              <c:f>integrals_table!$N$19:$N$49</c:f>
              <c:numCache>
                <c:formatCode>General</c:formatCode>
                <c:ptCount val="31"/>
                <c:pt idx="0" formatCode="0.00E+00">
                  <c:v>143.26300000000001</c:v>
                </c:pt>
                <c:pt idx="1">
                  <c:v>143</c:v>
                </c:pt>
                <c:pt idx="6" formatCode="0.00E+00">
                  <c:v>158.97479999999999</c:v>
                </c:pt>
                <c:pt idx="12" formatCode="0.00E+00">
                  <c:v>157.74540000000002</c:v>
                </c:pt>
                <c:pt idx="18" formatCode="0.00E+00">
                  <c:v>145.5462</c:v>
                </c:pt>
                <c:pt idx="24" formatCode="0.00E+00">
                  <c:v>133.9708</c:v>
                </c:pt>
                <c:pt idx="30" formatCode="0.00E+00">
                  <c:v>116.84719999999996</c:v>
                </c:pt>
              </c:numCache>
            </c:numRef>
          </c:yVal>
          <c:smooth val="0"/>
        </c:ser>
        <c:ser>
          <c:idx val="0"/>
          <c:order val="1"/>
          <c:tx>
            <c:v>H-slugs</c:v>
          </c:tx>
          <c:trendline>
            <c:spPr>
              <a:ln>
                <a:solidFill>
                  <a:srgbClr val="0070C0"/>
                </a:solidFill>
              </a:ln>
            </c:spPr>
            <c:trendlineType val="movingAvg"/>
            <c:period val="2"/>
            <c:dispRSqr val="0"/>
            <c:dispEq val="0"/>
          </c:trendline>
          <c:xVal>
            <c:numRef>
              <c:f>integrals_table!$H$19:$H$49</c:f>
              <c:numCache>
                <c:formatCode>0.00E+00</c:formatCode>
                <c:ptCount val="31"/>
                <c:pt idx="0" formatCode="General">
                  <c:v>7.2</c:v>
                </c:pt>
                <c:pt idx="1">
                  <c:v>7.2</c:v>
                </c:pt>
                <c:pt idx="6" formatCode="General">
                  <c:v>8</c:v>
                </c:pt>
                <c:pt idx="12" formatCode="General">
                  <c:v>10</c:v>
                </c:pt>
                <c:pt idx="18" formatCode="General">
                  <c:v>13</c:v>
                </c:pt>
                <c:pt idx="24" formatCode="General">
                  <c:v>16</c:v>
                </c:pt>
                <c:pt idx="30" formatCode="General">
                  <c:v>22</c:v>
                </c:pt>
              </c:numCache>
            </c:numRef>
          </c:xVal>
          <c:yVal>
            <c:numRef>
              <c:f>integrals_table!$S$19:$S$49</c:f>
              <c:numCache>
                <c:formatCode>General</c:formatCode>
                <c:ptCount val="31"/>
                <c:pt idx="0" formatCode="0.00E+00">
                  <c:v>43.347600000000007</c:v>
                </c:pt>
                <c:pt idx="1">
                  <c:v>43</c:v>
                </c:pt>
                <c:pt idx="6" formatCode="0.00E+00">
                  <c:v>49.537599999999998</c:v>
                </c:pt>
                <c:pt idx="12" formatCode="0.00E+00">
                  <c:v>54.414400000000001</c:v>
                </c:pt>
                <c:pt idx="18" formatCode="0.00E+00">
                  <c:v>53.5306</c:v>
                </c:pt>
                <c:pt idx="24" formatCode="0.00E+00">
                  <c:v>52.707000000000008</c:v>
                </c:pt>
                <c:pt idx="30" formatCode="0.00E+00">
                  <c:v>50.147399999999998</c:v>
                </c:pt>
              </c:numCache>
            </c:numRef>
          </c:yVal>
          <c:smooth val="0"/>
        </c:ser>
        <c:ser>
          <c:idx val="2"/>
          <c:order val="2"/>
          <c:tx>
            <c:v>V-slugs(2)</c:v>
          </c:tx>
          <c:marker>
            <c:symbol val="triangle"/>
            <c:size val="4"/>
          </c:marker>
          <c:trendline>
            <c:spPr>
              <a:ln>
                <a:solidFill>
                  <a:srgbClr val="92D050"/>
                </a:solidFill>
              </a:ln>
            </c:spPr>
            <c:trendlineType val="movingAvg"/>
            <c:period val="2"/>
            <c:dispRSqr val="0"/>
            <c:dispEq val="0"/>
          </c:trendline>
          <c:xVal>
            <c:numRef>
              <c:f>integrals_table!$H$19:$H$49</c:f>
              <c:numCache>
                <c:formatCode>0.00E+00</c:formatCode>
                <c:ptCount val="31"/>
                <c:pt idx="0" formatCode="General">
                  <c:v>7.2</c:v>
                </c:pt>
                <c:pt idx="1">
                  <c:v>7.2</c:v>
                </c:pt>
                <c:pt idx="6" formatCode="General">
                  <c:v>8</c:v>
                </c:pt>
                <c:pt idx="12" formatCode="General">
                  <c:v>10</c:v>
                </c:pt>
                <c:pt idx="18" formatCode="General">
                  <c:v>13</c:v>
                </c:pt>
                <c:pt idx="24" formatCode="General">
                  <c:v>16</c:v>
                </c:pt>
                <c:pt idx="30" formatCode="General">
                  <c:v>22</c:v>
                </c:pt>
              </c:numCache>
            </c:numRef>
          </c:xVal>
          <c:yVal>
            <c:numRef>
              <c:f>integrals_table!$X$19:$X$49</c:f>
              <c:numCache>
                <c:formatCode>General</c:formatCode>
                <c:ptCount val="31"/>
                <c:pt idx="0" formatCode="0.00E+00">
                  <c:v>93.902599999999993</c:v>
                </c:pt>
                <c:pt idx="1">
                  <c:v>93.9</c:v>
                </c:pt>
                <c:pt idx="6" formatCode="0.00E+00">
                  <c:v>101.91820000000001</c:v>
                </c:pt>
                <c:pt idx="12" formatCode="0.00E+00">
                  <c:v>102.8968</c:v>
                </c:pt>
                <c:pt idx="18" formatCode="0.00E+00">
                  <c:v>90.691400000000002</c:v>
                </c:pt>
                <c:pt idx="24" formatCode="0.00E+00">
                  <c:v>82.383600000000001</c:v>
                </c:pt>
                <c:pt idx="30" formatCode="0.00E+00">
                  <c:v>66.769600000000011</c:v>
                </c:pt>
              </c:numCache>
            </c:numRef>
          </c:yVal>
          <c:smooth val="0"/>
        </c:ser>
        <c:ser>
          <c:idx val="3"/>
          <c:order val="3"/>
          <c:tx>
            <c:v>Pole(50)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movingAvg"/>
            <c:period val="2"/>
            <c:dispRSqr val="0"/>
            <c:dispEq val="0"/>
          </c:trendline>
          <c:xVal>
            <c:numRef>
              <c:f>integrals_table!$H$19:$H$49</c:f>
              <c:numCache>
                <c:formatCode>0.00E+00</c:formatCode>
                <c:ptCount val="31"/>
                <c:pt idx="0" formatCode="General">
                  <c:v>7.2</c:v>
                </c:pt>
                <c:pt idx="1">
                  <c:v>7.2</c:v>
                </c:pt>
                <c:pt idx="6" formatCode="General">
                  <c:v>8</c:v>
                </c:pt>
                <c:pt idx="12" formatCode="General">
                  <c:v>10</c:v>
                </c:pt>
                <c:pt idx="18" formatCode="General">
                  <c:v>13</c:v>
                </c:pt>
                <c:pt idx="24" formatCode="General">
                  <c:v>16</c:v>
                </c:pt>
                <c:pt idx="30" formatCode="General">
                  <c:v>22</c:v>
                </c:pt>
              </c:numCache>
            </c:numRef>
          </c:xVal>
          <c:yVal>
            <c:numRef>
              <c:f>integrals_table!$AC$19:$AC$49</c:f>
              <c:numCache>
                <c:formatCode>General</c:formatCode>
                <c:ptCount val="31"/>
                <c:pt idx="0" formatCode="0.00E+00">
                  <c:v>55.061199999999999</c:v>
                </c:pt>
                <c:pt idx="1">
                  <c:v>55.1</c:v>
                </c:pt>
                <c:pt idx="6" formatCode="0.00E+00">
                  <c:v>66.47120000000001</c:v>
                </c:pt>
                <c:pt idx="12" formatCode="0.00E+00">
                  <c:v>63.865199999999987</c:v>
                </c:pt>
                <c:pt idx="18" formatCode="0.00E+00">
                  <c:v>50.405799999999992</c:v>
                </c:pt>
                <c:pt idx="24" formatCode="0.00E+00">
                  <c:v>40.120799999999996</c:v>
                </c:pt>
                <c:pt idx="30" formatCode="0.00E+00">
                  <c:v>31.354800000000001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94816"/>
        <c:axId val="70548224"/>
      </c:scatterChart>
      <c:valAx>
        <c:axId val="65194816"/>
        <c:scaling>
          <c:orientation val="minMax"/>
          <c:min val="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0548224"/>
        <c:crosses val="autoZero"/>
        <c:crossBetween val="midCat"/>
        <c:majorUnit val="2"/>
      </c:valAx>
      <c:valAx>
        <c:axId val="70548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I1Y (G-cm)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65194816"/>
        <c:crosses val="autoZero"/>
        <c:crossBetween val="midCat"/>
      </c:valAx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Shim signatures TB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H-slugs</c:v>
          </c:tx>
          <c:xVal>
            <c:numRef>
              <c:f>integrals_table!$H$19:$H$49</c:f>
              <c:numCache>
                <c:formatCode>0.00E+00</c:formatCode>
                <c:ptCount val="31"/>
                <c:pt idx="0" formatCode="General">
                  <c:v>7.2</c:v>
                </c:pt>
                <c:pt idx="1">
                  <c:v>7.2</c:v>
                </c:pt>
                <c:pt idx="6" formatCode="General">
                  <c:v>8</c:v>
                </c:pt>
                <c:pt idx="12" formatCode="General">
                  <c:v>10</c:v>
                </c:pt>
                <c:pt idx="18" formatCode="General">
                  <c:v>13</c:v>
                </c:pt>
                <c:pt idx="24" formatCode="General">
                  <c:v>16</c:v>
                </c:pt>
                <c:pt idx="30" formatCode="General">
                  <c:v>22</c:v>
                </c:pt>
              </c:numCache>
            </c:numRef>
          </c:xVal>
          <c:yVal>
            <c:numRef>
              <c:f>integrals_table!$S$19:$S$49</c:f>
              <c:numCache>
                <c:formatCode>General</c:formatCode>
                <c:ptCount val="31"/>
                <c:pt idx="0" formatCode="0.00E+00">
                  <c:v>43.347600000000007</c:v>
                </c:pt>
                <c:pt idx="1">
                  <c:v>43</c:v>
                </c:pt>
                <c:pt idx="6" formatCode="0.00E+00">
                  <c:v>49.537599999999998</c:v>
                </c:pt>
                <c:pt idx="12" formatCode="0.00E+00">
                  <c:v>54.414400000000001</c:v>
                </c:pt>
                <c:pt idx="18" formatCode="0.00E+00">
                  <c:v>53.5306</c:v>
                </c:pt>
                <c:pt idx="24" formatCode="0.00E+00">
                  <c:v>52.707000000000008</c:v>
                </c:pt>
                <c:pt idx="30" formatCode="0.00E+00">
                  <c:v>50.147399999999998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96544"/>
        <c:axId val="123633664"/>
      </c:scatterChart>
      <c:valAx>
        <c:axId val="65196544"/>
        <c:scaling>
          <c:orientation val="minMax"/>
          <c:min val="7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3633664"/>
        <c:crosses val="autoZero"/>
        <c:crossBetween val="midCat"/>
      </c:valAx>
      <c:valAx>
        <c:axId val="1236336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I1X (G-cm)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651965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9526</xdr:colOff>
      <xdr:row>54</xdr:row>
      <xdr:rowOff>23811</xdr:rowOff>
    </xdr:from>
    <xdr:to>
      <xdr:col>27</xdr:col>
      <xdr:colOff>209550</xdr:colOff>
      <xdr:row>73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9525</xdr:colOff>
      <xdr:row>74</xdr:row>
      <xdr:rowOff>9525</xdr:rowOff>
    </xdr:from>
    <xdr:to>
      <xdr:col>27</xdr:col>
      <xdr:colOff>200025</xdr:colOff>
      <xdr:row>93</xdr:row>
      <xdr:rowOff>33338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1"/>
  <sheetViews>
    <sheetView tabSelected="1" topLeftCell="F37" workbookViewId="0">
      <selection activeCell="AA23" sqref="AA23"/>
    </sheetView>
  </sheetViews>
  <sheetFormatPr defaultRowHeight="15" x14ac:dyDescent="0.25"/>
  <sheetData>
    <row r="1" spans="1:28" x14ac:dyDescent="0.25">
      <c r="A1" t="s">
        <v>0</v>
      </c>
      <c r="B1" t="s">
        <v>1</v>
      </c>
      <c r="C1" t="s">
        <v>2</v>
      </c>
    </row>
    <row r="2" spans="1:28" x14ac:dyDescent="0.25">
      <c r="A2" t="s">
        <v>3</v>
      </c>
      <c r="B2" s="1">
        <v>42954</v>
      </c>
    </row>
    <row r="3" spans="1:28" x14ac:dyDescent="0.25">
      <c r="A3" t="s">
        <v>4</v>
      </c>
      <c r="B3" s="2">
        <v>0.6884837962962963</v>
      </c>
    </row>
    <row r="5" spans="1:28" x14ac:dyDescent="0.25">
      <c r="A5" t="s">
        <v>5</v>
      </c>
      <c r="B5" t="s">
        <v>6</v>
      </c>
    </row>
    <row r="6" spans="1:28" x14ac:dyDescent="0.25">
      <c r="A6" t="s">
        <v>7</v>
      </c>
      <c r="B6" t="s">
        <v>8</v>
      </c>
      <c r="C6" t="s">
        <v>9</v>
      </c>
    </row>
    <row r="7" spans="1:28" x14ac:dyDescent="0.25">
      <c r="A7" t="s">
        <v>10</v>
      </c>
      <c r="B7" t="s">
        <v>8</v>
      </c>
    </row>
    <row r="8" spans="1:28" x14ac:dyDescent="0.25">
      <c r="A8" t="s">
        <v>11</v>
      </c>
      <c r="B8" t="s">
        <v>12</v>
      </c>
      <c r="C8" t="s">
        <v>13</v>
      </c>
    </row>
    <row r="9" spans="1:28" x14ac:dyDescent="0.25">
      <c r="A9" t="s">
        <v>14</v>
      </c>
      <c r="B9" t="s">
        <v>12</v>
      </c>
      <c r="C9">
        <v>1</v>
      </c>
    </row>
    <row r="10" spans="1:28" x14ac:dyDescent="0.25">
      <c r="A10" t="s">
        <v>15</v>
      </c>
      <c r="B10" t="s">
        <v>16</v>
      </c>
      <c r="C10" t="s">
        <v>15</v>
      </c>
    </row>
    <row r="11" spans="1:28" x14ac:dyDescent="0.25">
      <c r="A11" t="s">
        <v>17</v>
      </c>
      <c r="B11" t="s">
        <v>12</v>
      </c>
      <c r="C11">
        <v>46</v>
      </c>
    </row>
    <row r="12" spans="1:28" x14ac:dyDescent="0.25">
      <c r="A12" t="s">
        <v>18</v>
      </c>
      <c r="B12" t="s">
        <v>8</v>
      </c>
      <c r="C12" t="s">
        <v>19</v>
      </c>
      <c r="D12" t="s">
        <v>20</v>
      </c>
      <c r="E12" t="s">
        <v>21</v>
      </c>
    </row>
    <row r="13" spans="1:28" x14ac:dyDescent="0.25">
      <c r="A13" t="s">
        <v>22</v>
      </c>
      <c r="B13" t="s">
        <v>23</v>
      </c>
    </row>
    <row r="14" spans="1:28" x14ac:dyDescent="0.25">
      <c r="A14" t="s">
        <v>24</v>
      </c>
      <c r="B14" t="s">
        <v>25</v>
      </c>
      <c r="C14" t="s">
        <v>26</v>
      </c>
      <c r="D14">
        <v>4</v>
      </c>
      <c r="E14" t="s">
        <v>27</v>
      </c>
      <c r="F14" t="s">
        <v>28</v>
      </c>
    </row>
    <row r="16" spans="1:28" x14ac:dyDescent="0.25">
      <c r="M16" s="4" t="s">
        <v>39</v>
      </c>
      <c r="N16" s="4"/>
      <c r="P16" s="4"/>
      <c r="Q16" s="4" t="s">
        <v>40</v>
      </c>
      <c r="R16" s="4"/>
      <c r="U16" s="4"/>
      <c r="V16" s="4" t="s">
        <v>42</v>
      </c>
      <c r="W16" s="4"/>
      <c r="Z16" s="4"/>
      <c r="AA16" s="4" t="s">
        <v>43</v>
      </c>
      <c r="AB16" s="4"/>
    </row>
    <row r="17" spans="1:29" x14ac:dyDescent="0.25">
      <c r="B17" s="4" t="s">
        <v>29</v>
      </c>
      <c r="C17" s="4" t="s">
        <v>30</v>
      </c>
      <c r="D17" s="4" t="s">
        <v>31</v>
      </c>
      <c r="E17" s="4" t="s">
        <v>32</v>
      </c>
      <c r="F17" s="4" t="s">
        <v>33</v>
      </c>
      <c r="G17" s="4" t="s">
        <v>34</v>
      </c>
      <c r="H17" s="4"/>
      <c r="I17" s="4" t="s">
        <v>31</v>
      </c>
      <c r="J17" s="4" t="s">
        <v>37</v>
      </c>
      <c r="K17" s="4" t="s">
        <v>33</v>
      </c>
      <c r="L17" s="4" t="s">
        <v>36</v>
      </c>
      <c r="M17" s="4" t="s">
        <v>31</v>
      </c>
      <c r="N17" s="4" t="s">
        <v>33</v>
      </c>
      <c r="P17" s="4" t="s">
        <v>31</v>
      </c>
      <c r="Q17" s="4" t="s">
        <v>33</v>
      </c>
      <c r="R17" s="4" t="s">
        <v>31</v>
      </c>
      <c r="S17" s="4" t="s">
        <v>33</v>
      </c>
      <c r="U17" s="4" t="s">
        <v>31</v>
      </c>
      <c r="V17" s="4" t="s">
        <v>33</v>
      </c>
      <c r="W17" s="4" t="s">
        <v>31</v>
      </c>
      <c r="X17" s="4" t="s">
        <v>33</v>
      </c>
      <c r="Z17" s="4" t="s">
        <v>31</v>
      </c>
      <c r="AA17" s="4" t="s">
        <v>33</v>
      </c>
      <c r="AB17" s="4" t="s">
        <v>31</v>
      </c>
      <c r="AC17" s="4" t="s">
        <v>33</v>
      </c>
    </row>
    <row r="18" spans="1:29" x14ac:dyDescent="0.25">
      <c r="A18" t="s">
        <v>35</v>
      </c>
    </row>
    <row r="19" spans="1:29" x14ac:dyDescent="0.25">
      <c r="B19">
        <v>7.2</v>
      </c>
      <c r="C19" s="3">
        <v>0</v>
      </c>
      <c r="D19" s="3">
        <v>1.9908E-5</v>
      </c>
      <c r="E19" s="3">
        <v>0</v>
      </c>
      <c r="F19" s="3">
        <v>-1.32657E-4</v>
      </c>
      <c r="G19" s="3">
        <v>0</v>
      </c>
      <c r="H19">
        <f>AVERAGE(B19:B23)</f>
        <v>7.2</v>
      </c>
      <c r="I19">
        <f>AVERAGE(D19:D23)</f>
        <v>1.77418E-5</v>
      </c>
      <c r="J19" s="3">
        <f>AVERAGE(B57:B61)</f>
        <v>1.9632600000000002E-5</v>
      </c>
      <c r="K19">
        <f>AVERAGE(F19:F23)</f>
        <v>-1.3056459999999999E-4</v>
      </c>
      <c r="L19" s="3">
        <f>AVERAGE(C57:C61)</f>
        <v>1.2698399999999999E-5</v>
      </c>
      <c r="M19" s="3">
        <f>(I19-J19) *1000000</f>
        <v>-1.8908000000000023</v>
      </c>
      <c r="N19" s="3">
        <f>-(K19-L19) *1000000</f>
        <v>143.26300000000001</v>
      </c>
      <c r="P19" s="3">
        <f>AVERAGE(E57:E61)</f>
        <v>2.6214599999999998E-5</v>
      </c>
      <c r="Q19" s="3">
        <f>AVERAGE(F57:F61)</f>
        <v>5.6046000000000005E-5</v>
      </c>
      <c r="R19" s="3">
        <f>(P19-$J19) *1000000</f>
        <v>6.5819999999999954</v>
      </c>
      <c r="S19" s="3">
        <f>(Q19-$L19) *1000000</f>
        <v>43.347600000000007</v>
      </c>
      <c r="U19" s="3">
        <f>AVERAGE(H57:H61)</f>
        <v>1.2486799999999999E-5</v>
      </c>
      <c r="V19" s="3">
        <f>AVERAGE(I57:I61)</f>
        <v>-8.1204200000000004E-5</v>
      </c>
      <c r="W19" s="3">
        <f>(U19-$J19) *1000000</f>
        <v>-7.1458000000000039</v>
      </c>
      <c r="X19" s="3">
        <f>-(V19-$L19) *1000000</f>
        <v>93.902599999999993</v>
      </c>
      <c r="Z19" s="3">
        <f>AVERAGE(K57:K61)</f>
        <v>8.9843999999999999E-6</v>
      </c>
      <c r="AA19" s="3">
        <f>AVERAGE(L57:L61)</f>
        <v>-4.23628E-5</v>
      </c>
      <c r="AB19" s="3">
        <f>(Z19-$J19) *1000000</f>
        <v>-10.648200000000003</v>
      </c>
      <c r="AC19" s="3">
        <f>-(AA19-$L19) *1000000</f>
        <v>55.061199999999999</v>
      </c>
    </row>
    <row r="20" spans="1:29" x14ac:dyDescent="0.25">
      <c r="B20">
        <v>7.2</v>
      </c>
      <c r="C20" s="3">
        <v>0</v>
      </c>
      <c r="D20" s="3">
        <v>1.7521E-5</v>
      </c>
      <c r="E20" s="3">
        <v>0</v>
      </c>
      <c r="F20" s="3">
        <v>-1.2553999999999999E-4</v>
      </c>
      <c r="G20" s="3">
        <v>0</v>
      </c>
      <c r="H20" s="3">
        <v>7.2</v>
      </c>
      <c r="N20">
        <v>143</v>
      </c>
      <c r="S20">
        <v>43</v>
      </c>
      <c r="X20">
        <v>93.9</v>
      </c>
      <c r="AC20">
        <v>55.1</v>
      </c>
    </row>
    <row r="21" spans="1:29" x14ac:dyDescent="0.25">
      <c r="B21">
        <v>7.2</v>
      </c>
      <c r="C21" s="3">
        <v>0</v>
      </c>
      <c r="D21" s="3">
        <v>1.7414999999999998E-5</v>
      </c>
      <c r="E21" s="3">
        <v>0</v>
      </c>
      <c r="F21" s="3">
        <v>-1.29169E-4</v>
      </c>
      <c r="G21" s="3">
        <v>0</v>
      </c>
    </row>
    <row r="22" spans="1:29" x14ac:dyDescent="0.25">
      <c r="B22">
        <v>7.2</v>
      </c>
      <c r="C22" s="3">
        <v>0</v>
      </c>
      <c r="D22" s="3">
        <v>1.7676000000000002E-5</v>
      </c>
      <c r="E22" s="3">
        <v>0</v>
      </c>
      <c r="F22" s="3">
        <v>-1.3474299999999999E-4</v>
      </c>
      <c r="G22" s="3">
        <v>0</v>
      </c>
    </row>
    <row r="23" spans="1:29" x14ac:dyDescent="0.25">
      <c r="B23">
        <v>7.2</v>
      </c>
      <c r="C23" s="3">
        <v>0</v>
      </c>
      <c r="D23" s="3">
        <v>1.6189E-5</v>
      </c>
      <c r="E23" s="3">
        <v>0</v>
      </c>
      <c r="F23" s="3">
        <v>-1.3071400000000001E-4</v>
      </c>
      <c r="G23" s="3">
        <v>0</v>
      </c>
    </row>
    <row r="25" spans="1:29" x14ac:dyDescent="0.25">
      <c r="B25">
        <v>8</v>
      </c>
      <c r="C25" s="3">
        <v>0</v>
      </c>
      <c r="D25" s="3">
        <v>1.929E-5</v>
      </c>
      <c r="E25" s="3">
        <v>0</v>
      </c>
      <c r="F25" s="3">
        <v>-1.8296299999999999E-4</v>
      </c>
      <c r="G25" s="3">
        <v>0</v>
      </c>
      <c r="H25">
        <f>AVERAGE(B25:B29)</f>
        <v>8</v>
      </c>
      <c r="I25">
        <f>AVERAGE(D25:D29)</f>
        <v>1.6405999999999998E-5</v>
      </c>
      <c r="J25" s="3">
        <f>AVERAGE(B63:B67)</f>
        <v>1.5704600000000002E-5</v>
      </c>
      <c r="K25">
        <f>AVERAGE(F25:F29)</f>
        <v>-1.8434499999999998E-4</v>
      </c>
      <c r="L25" s="3">
        <f>AVERAGE(C63:C67)</f>
        <v>-2.5370200000000003E-5</v>
      </c>
      <c r="M25" s="3">
        <f>(I25-J25) *1000000</f>
        <v>0.70139999999999636</v>
      </c>
      <c r="N25" s="3">
        <f>-(K25-L25) *1000000</f>
        <v>158.97479999999999</v>
      </c>
      <c r="P25" s="3">
        <f>AVERAGE(E63:E67)</f>
        <v>2.4242399999999997E-5</v>
      </c>
      <c r="Q25" s="3">
        <f>AVERAGE(F63:F67)</f>
        <v>2.4167399999999998E-5</v>
      </c>
      <c r="R25" s="3">
        <f>(P25-$J25) *1000000</f>
        <v>8.5377999999999954</v>
      </c>
      <c r="S25" s="3">
        <f>(Q25-$L25) *1000000</f>
        <v>49.537599999999998</v>
      </c>
      <c r="U25" s="3">
        <f>AVERAGE(H63:H67)</f>
        <v>1.2625E-5</v>
      </c>
      <c r="V25" s="3">
        <f>AVERAGE(I63:I67)</f>
        <v>-1.2728840000000001E-4</v>
      </c>
      <c r="W25" s="3">
        <f>(U25-$J25) *1000000</f>
        <v>-3.0796000000000019</v>
      </c>
      <c r="X25" s="3">
        <f>-(V25-$L25) *1000000</f>
        <v>101.91820000000001</v>
      </c>
      <c r="Z25" s="3">
        <f>AVERAGE(K63:K67)</f>
        <v>9.089200000000001E-6</v>
      </c>
      <c r="AA25" s="3">
        <f>AVERAGE(L63:L67)</f>
        <v>-9.1841400000000005E-5</v>
      </c>
      <c r="AB25" s="3">
        <f>(Z25-$J25) *1000000</f>
        <v>-6.6154000000000011</v>
      </c>
      <c r="AC25" s="3">
        <f>-(AA25-$L25) *1000000</f>
        <v>66.47120000000001</v>
      </c>
    </row>
    <row r="26" spans="1:29" x14ac:dyDescent="0.25">
      <c r="B26">
        <v>8</v>
      </c>
      <c r="C26" s="3">
        <v>0</v>
      </c>
      <c r="D26" s="3">
        <v>1.7045E-5</v>
      </c>
      <c r="E26" s="3">
        <v>0</v>
      </c>
      <c r="F26" s="3">
        <v>-1.84647E-4</v>
      </c>
      <c r="G26" s="3">
        <v>0</v>
      </c>
    </row>
    <row r="27" spans="1:29" x14ac:dyDescent="0.25">
      <c r="B27">
        <v>8</v>
      </c>
      <c r="C27" s="3">
        <v>0</v>
      </c>
      <c r="D27" s="3">
        <v>1.4929999999999999E-5</v>
      </c>
      <c r="E27" s="3">
        <v>0</v>
      </c>
      <c r="F27" s="3">
        <v>-1.8458600000000001E-4</v>
      </c>
      <c r="G27" s="3">
        <v>0</v>
      </c>
    </row>
    <row r="28" spans="1:29" x14ac:dyDescent="0.25">
      <c r="B28">
        <v>8</v>
      </c>
      <c r="C28" s="3">
        <v>0</v>
      </c>
      <c r="D28" s="3">
        <v>1.6033E-5</v>
      </c>
      <c r="E28" s="3">
        <v>0</v>
      </c>
      <c r="F28" s="3">
        <v>-1.87467E-4</v>
      </c>
      <c r="G28" s="3">
        <v>0</v>
      </c>
    </row>
    <row r="29" spans="1:29" x14ac:dyDescent="0.25">
      <c r="B29">
        <v>8</v>
      </c>
      <c r="C29" s="3">
        <v>0</v>
      </c>
      <c r="D29" s="3">
        <v>1.4732000000000001E-5</v>
      </c>
      <c r="E29" s="3">
        <v>0</v>
      </c>
      <c r="F29" s="3">
        <v>-1.8206200000000001E-4</v>
      </c>
      <c r="G29" s="3">
        <v>0</v>
      </c>
    </row>
    <row r="31" spans="1:29" x14ac:dyDescent="0.25">
      <c r="B31">
        <v>10</v>
      </c>
      <c r="C31" s="3">
        <v>0</v>
      </c>
      <c r="D31" s="3">
        <v>1.2989E-5</v>
      </c>
      <c r="E31" s="3">
        <v>0</v>
      </c>
      <c r="F31" s="3">
        <v>-1.3705100000000001E-4</v>
      </c>
      <c r="G31" s="3">
        <v>0</v>
      </c>
      <c r="H31">
        <f>AVERAGE(B31:B35)</f>
        <v>10</v>
      </c>
      <c r="I31">
        <f>AVERAGE(D31:D35)</f>
        <v>1.2124399999999999E-5</v>
      </c>
      <c r="J31" s="3">
        <f>AVERAGE(B69:B73)</f>
        <v>1.3918000000000001E-5</v>
      </c>
      <c r="K31">
        <f>AVERAGE(F31:F35)</f>
        <v>-1.372004E-4</v>
      </c>
      <c r="L31" s="3">
        <f>AVERAGE(C69:C73)</f>
        <v>2.0545000000000001E-5</v>
      </c>
      <c r="M31" s="3">
        <f>(I31-J31) *1000000</f>
        <v>-1.7936000000000025</v>
      </c>
      <c r="N31" s="3">
        <f>-(K31-L31) *1000000</f>
        <v>157.74540000000002</v>
      </c>
      <c r="P31" s="3">
        <f>AVERAGE(E69:E73)</f>
        <v>1.9075600000000001E-5</v>
      </c>
      <c r="Q31" s="3">
        <f>AVERAGE(F69:F73)</f>
        <v>7.4959399999999999E-5</v>
      </c>
      <c r="R31" s="3">
        <f>(P31-$J31) *1000000</f>
        <v>5.1575999999999995</v>
      </c>
      <c r="S31" s="3">
        <f>(Q31-$L31) *1000000</f>
        <v>54.414400000000001</v>
      </c>
      <c r="U31" s="3">
        <f>AVERAGE(H69:H73)</f>
        <v>9.5162000000000005E-6</v>
      </c>
      <c r="V31" s="3">
        <f>AVERAGE(I69:I73)</f>
        <v>-8.23518E-5</v>
      </c>
      <c r="W31" s="3">
        <f>(U31-$J31) *1000000</f>
        <v>-4.4018000000000006</v>
      </c>
      <c r="X31" s="3">
        <f>-(V31-$L31) *1000000</f>
        <v>102.8968</v>
      </c>
      <c r="Z31" s="3">
        <f>AVERAGE(K69:K73)</f>
        <v>7.6436000000000008E-6</v>
      </c>
      <c r="AA31" s="3">
        <f>AVERAGE(L69:L73)</f>
        <v>-4.3320199999999992E-5</v>
      </c>
      <c r="AB31" s="3">
        <f>(Z31-$J31) *1000000</f>
        <v>-6.2744000000000009</v>
      </c>
      <c r="AC31" s="3">
        <f>-(AA31-$L31) *1000000</f>
        <v>63.865199999999987</v>
      </c>
    </row>
    <row r="32" spans="1:29" x14ac:dyDescent="0.25">
      <c r="B32">
        <v>10</v>
      </c>
      <c r="C32" s="3">
        <v>0</v>
      </c>
      <c r="D32" s="3">
        <v>1.2009E-5</v>
      </c>
      <c r="E32" s="3">
        <v>0</v>
      </c>
      <c r="F32" s="3">
        <v>-1.3971099999999999E-4</v>
      </c>
      <c r="G32" s="3">
        <v>0</v>
      </c>
    </row>
    <row r="33" spans="2:29" x14ac:dyDescent="0.25">
      <c r="B33">
        <v>10</v>
      </c>
      <c r="C33" s="3">
        <v>0</v>
      </c>
      <c r="D33" s="3">
        <v>1.1929999999999999E-5</v>
      </c>
      <c r="E33" s="3">
        <v>0</v>
      </c>
      <c r="F33" s="3">
        <v>-1.3280799999999999E-4</v>
      </c>
      <c r="G33" s="3">
        <v>0</v>
      </c>
    </row>
    <row r="34" spans="2:29" x14ac:dyDescent="0.25">
      <c r="B34">
        <v>10</v>
      </c>
      <c r="C34" s="3">
        <v>0</v>
      </c>
      <c r="D34" s="3">
        <v>1.1904E-5</v>
      </c>
      <c r="E34" s="3">
        <v>0</v>
      </c>
      <c r="F34" s="3">
        <v>-1.3573799999999999E-4</v>
      </c>
      <c r="G34" s="3">
        <v>0</v>
      </c>
    </row>
    <row r="35" spans="2:29" x14ac:dyDescent="0.25">
      <c r="B35">
        <v>10</v>
      </c>
      <c r="C35" s="3">
        <v>0</v>
      </c>
      <c r="D35" s="3">
        <v>1.1790000000000001E-5</v>
      </c>
      <c r="E35" s="3">
        <v>0</v>
      </c>
      <c r="F35" s="3">
        <v>-1.4069399999999999E-4</v>
      </c>
      <c r="G35" s="3">
        <v>0</v>
      </c>
    </row>
    <row r="37" spans="2:29" x14ac:dyDescent="0.25">
      <c r="B37">
        <v>13</v>
      </c>
      <c r="C37" s="3">
        <v>0</v>
      </c>
      <c r="D37" s="3">
        <v>6.0750000000000003E-6</v>
      </c>
      <c r="E37" s="3">
        <v>0</v>
      </c>
      <c r="F37" s="3">
        <v>-1.2879100000000001E-4</v>
      </c>
      <c r="G37" s="3">
        <v>0</v>
      </c>
      <c r="H37">
        <f>AVERAGE(B37:B41)</f>
        <v>13</v>
      </c>
      <c r="I37">
        <f>AVERAGE(D37:D41)</f>
        <v>7.1500000000000002E-6</v>
      </c>
      <c r="J37" s="3">
        <f>AVERAGE(B75:B79)</f>
        <v>8.521199999999999E-6</v>
      </c>
      <c r="K37">
        <f>AVERAGE(F37:F41)</f>
        <v>-1.3098339999999999E-4</v>
      </c>
      <c r="L37" s="3">
        <f>AVERAGE(C75:C79)</f>
        <v>1.4562799999999999E-5</v>
      </c>
      <c r="M37" s="3">
        <f>(I37-J37) *1000000</f>
        <v>-1.3711999999999989</v>
      </c>
      <c r="N37" s="3">
        <f>-(K37-L37) *1000000</f>
        <v>145.5462</v>
      </c>
      <c r="P37" s="3">
        <f>AVERAGE(E75:E79)</f>
        <v>1.1453200000000001E-5</v>
      </c>
      <c r="Q37" s="3">
        <f>AVERAGE(F75:F79)</f>
        <v>6.8093400000000001E-5</v>
      </c>
      <c r="R37" s="3">
        <f>(P37-$J37) *1000000</f>
        <v>2.9320000000000017</v>
      </c>
      <c r="S37" s="3">
        <f>(Q37-$L37) *1000000</f>
        <v>53.5306</v>
      </c>
      <c r="U37" s="3">
        <f>AVERAGE(H75:H79)</f>
        <v>5.1780000000000002E-6</v>
      </c>
      <c r="V37" s="3">
        <f>AVERAGE(I75:I79)</f>
        <v>-7.6128600000000002E-5</v>
      </c>
      <c r="W37" s="3">
        <f>(U37-$J37) *1000000</f>
        <v>-3.3431999999999986</v>
      </c>
      <c r="X37" s="3">
        <f>-(V37-$L37) *1000000</f>
        <v>90.691400000000002</v>
      </c>
      <c r="Z37" s="3">
        <f>AVERAGE(K75:K79)</f>
        <v>3.6439999999999998E-6</v>
      </c>
      <c r="AA37" s="3">
        <f>AVERAGE(L75:L79)</f>
        <v>-3.5842999999999995E-5</v>
      </c>
      <c r="AB37" s="3">
        <f>(Z37-$J37) *1000000</f>
        <v>-4.8771999999999993</v>
      </c>
      <c r="AC37" s="3">
        <f>-(AA37-$L37) *1000000</f>
        <v>50.405799999999992</v>
      </c>
    </row>
    <row r="38" spans="2:29" x14ac:dyDescent="0.25">
      <c r="B38">
        <v>13</v>
      </c>
      <c r="C38" s="3">
        <v>0</v>
      </c>
      <c r="D38" s="3">
        <v>6.6499999999999999E-6</v>
      </c>
      <c r="E38" s="3">
        <v>0</v>
      </c>
      <c r="F38" s="3">
        <v>-1.31963E-4</v>
      </c>
      <c r="G38" s="3">
        <v>0</v>
      </c>
    </row>
    <row r="39" spans="2:29" x14ac:dyDescent="0.25">
      <c r="B39">
        <v>13</v>
      </c>
      <c r="C39" s="3">
        <v>0</v>
      </c>
      <c r="D39" s="3">
        <v>8.8030000000000003E-6</v>
      </c>
      <c r="E39" s="3">
        <v>0</v>
      </c>
      <c r="F39" s="3">
        <v>-1.3112700000000001E-4</v>
      </c>
      <c r="G39" s="3">
        <v>0</v>
      </c>
    </row>
    <row r="40" spans="2:29" x14ac:dyDescent="0.25">
      <c r="B40">
        <v>13</v>
      </c>
      <c r="C40" s="3">
        <v>0</v>
      </c>
      <c r="D40" s="3">
        <v>6.3459999999999999E-6</v>
      </c>
      <c r="E40" s="3">
        <v>0</v>
      </c>
      <c r="F40" s="3">
        <v>-1.3262300000000001E-4</v>
      </c>
      <c r="G40" s="3">
        <v>0</v>
      </c>
    </row>
    <row r="41" spans="2:29" x14ac:dyDescent="0.25">
      <c r="B41">
        <v>13</v>
      </c>
      <c r="C41" s="3">
        <v>0</v>
      </c>
      <c r="D41" s="3">
        <v>7.8760000000000005E-6</v>
      </c>
      <c r="E41" s="3">
        <v>0</v>
      </c>
      <c r="F41" s="3">
        <v>-1.3041300000000001E-4</v>
      </c>
      <c r="G41" s="3">
        <v>0</v>
      </c>
    </row>
    <row r="43" spans="2:29" x14ac:dyDescent="0.25">
      <c r="B43">
        <v>16</v>
      </c>
      <c r="C43" s="3">
        <v>0</v>
      </c>
      <c r="D43" s="3">
        <v>4.2749999999999997E-6</v>
      </c>
      <c r="E43" s="3">
        <v>0</v>
      </c>
      <c r="F43" s="3">
        <v>-1.2601999999999999E-4</v>
      </c>
      <c r="G43" s="3">
        <v>0</v>
      </c>
      <c r="H43">
        <f>AVERAGE(B43:B47)</f>
        <v>16</v>
      </c>
      <c r="I43">
        <f>AVERAGE(D43:D47)</f>
        <v>3.0997999999999995E-6</v>
      </c>
      <c r="J43" s="3">
        <f>AVERAGE(B81:B85)</f>
        <v>2.9448000000000002E-6</v>
      </c>
      <c r="K43">
        <f>AVERAGE(F43:F47)</f>
        <v>-1.31323E-4</v>
      </c>
      <c r="L43" s="3">
        <f>AVERAGE(C81:C85)</f>
        <v>2.6478000000000003E-6</v>
      </c>
      <c r="M43" s="3">
        <f>(I43-J43) *1000000</f>
        <v>0.15499999999999936</v>
      </c>
      <c r="N43" s="3">
        <f>-(K43-L43) *1000000</f>
        <v>133.9708</v>
      </c>
      <c r="P43" s="3">
        <f>AVERAGE(E81:E85)</f>
        <v>5.6906000000000002E-6</v>
      </c>
      <c r="Q43" s="3">
        <f>AVERAGE(F81:F85)</f>
        <v>5.5354800000000007E-5</v>
      </c>
      <c r="R43" s="3">
        <f>(P43-$J43) *1000000</f>
        <v>2.7458</v>
      </c>
      <c r="S43" s="3">
        <f>(Q43-$L43) *1000000</f>
        <v>52.707000000000008</v>
      </c>
      <c r="U43" s="3">
        <f>AVERAGE(H81:H85)</f>
        <v>7.0800000000000004E-7</v>
      </c>
      <c r="V43" s="3">
        <f>AVERAGE(I81:I85)</f>
        <v>-7.9735799999999996E-5</v>
      </c>
      <c r="W43" s="3">
        <f>(U43-$J43) *1000000</f>
        <v>-2.2368000000000001</v>
      </c>
      <c r="X43" s="3">
        <f>-(V43-$L43) *1000000</f>
        <v>82.383600000000001</v>
      </c>
      <c r="Z43" s="3">
        <f>AVERAGE(K81:K85)</f>
        <v>-8.8540000000000003E-7</v>
      </c>
      <c r="AA43" s="3">
        <f>AVERAGE(L81:L85)</f>
        <v>-3.7472999999999998E-5</v>
      </c>
      <c r="AB43" s="3">
        <f>(Z43-$J43) *1000000</f>
        <v>-3.8302</v>
      </c>
      <c r="AC43" s="3">
        <f>-(AA43-$L43) *1000000</f>
        <v>40.120799999999996</v>
      </c>
    </row>
    <row r="44" spans="2:29" x14ac:dyDescent="0.25">
      <c r="B44">
        <v>16</v>
      </c>
      <c r="C44" s="3">
        <v>0</v>
      </c>
      <c r="D44" s="3">
        <v>2.4229999999999999E-6</v>
      </c>
      <c r="E44" s="3">
        <v>0</v>
      </c>
      <c r="F44" s="3">
        <v>-1.3233099999999999E-4</v>
      </c>
      <c r="G44" s="3">
        <v>0</v>
      </c>
    </row>
    <row r="45" spans="2:29" x14ac:dyDescent="0.25">
      <c r="B45">
        <v>16</v>
      </c>
      <c r="C45" s="3">
        <v>0</v>
      </c>
      <c r="D45" s="3">
        <v>2.869E-6</v>
      </c>
      <c r="E45" s="3">
        <v>0</v>
      </c>
      <c r="F45" s="3">
        <v>-1.3170200000000001E-4</v>
      </c>
      <c r="G45" s="3">
        <v>0</v>
      </c>
    </row>
    <row r="46" spans="2:29" x14ac:dyDescent="0.25">
      <c r="B46">
        <v>16</v>
      </c>
      <c r="C46" s="3">
        <v>0</v>
      </c>
      <c r="D46" s="3">
        <v>2.7719999999999999E-6</v>
      </c>
      <c r="E46" s="3">
        <v>0</v>
      </c>
      <c r="F46" s="3">
        <v>-1.3189899999999999E-4</v>
      </c>
      <c r="G46" s="3">
        <v>0</v>
      </c>
    </row>
    <row r="47" spans="2:29" x14ac:dyDescent="0.25">
      <c r="B47">
        <v>16</v>
      </c>
      <c r="C47" s="3">
        <v>0</v>
      </c>
      <c r="D47" s="3">
        <v>3.1599999999999998E-6</v>
      </c>
      <c r="E47" s="3">
        <v>0</v>
      </c>
      <c r="F47" s="3">
        <v>-1.3466300000000001E-4</v>
      </c>
      <c r="G47" s="3">
        <v>0</v>
      </c>
    </row>
    <row r="49" spans="2:29" x14ac:dyDescent="0.25">
      <c r="B49">
        <v>22</v>
      </c>
      <c r="C49" s="3">
        <v>0</v>
      </c>
      <c r="D49" s="3">
        <v>-5.4550000000000003E-6</v>
      </c>
      <c r="E49" s="3">
        <v>0</v>
      </c>
      <c r="F49" s="3">
        <v>-1.37916E-4</v>
      </c>
      <c r="G49" s="3">
        <v>0</v>
      </c>
      <c r="H49">
        <f>AVERAGE(B49:B53)</f>
        <v>22</v>
      </c>
      <c r="I49">
        <f>AVERAGE(D49:D53)</f>
        <v>-6.2564000000000008E-6</v>
      </c>
      <c r="J49" s="3">
        <f>AVERAGE(B87:B91)</f>
        <v>-7.1405999999999999E-6</v>
      </c>
      <c r="K49">
        <f>AVERAGE(F49:F53)</f>
        <v>-1.3897719999999997E-4</v>
      </c>
      <c r="L49" s="3">
        <f>AVERAGE(C87:C91)</f>
        <v>-2.213E-5</v>
      </c>
      <c r="M49" s="3">
        <f>(I49-J49) *1000000</f>
        <v>0.8841999999999991</v>
      </c>
      <c r="N49" s="3">
        <f>-(K49-L49) *1000000</f>
        <v>116.84719999999996</v>
      </c>
      <c r="P49" s="3">
        <f>AVERAGE(E87:E91)</f>
        <v>-4.6660000000000007E-6</v>
      </c>
      <c r="Q49" s="3">
        <f>AVERAGE(F87:F91)</f>
        <v>2.80174E-5</v>
      </c>
      <c r="R49" s="3">
        <f>(P49-$J49) *1000000</f>
        <v>2.4745999999999992</v>
      </c>
      <c r="S49" s="3">
        <f>(Q49-$L49) *1000000</f>
        <v>50.147399999999998</v>
      </c>
      <c r="U49" s="3">
        <f>AVERAGE(H87:H91)</f>
        <v>-8.3542000000000004E-6</v>
      </c>
      <c r="V49" s="3">
        <f>AVERAGE(I87:I91)</f>
        <v>-8.8899600000000005E-5</v>
      </c>
      <c r="W49" s="3">
        <f>(U49-$J49) *1000000</f>
        <v>-1.2136000000000005</v>
      </c>
      <c r="X49" s="3">
        <f>-(V49-$L49) *1000000</f>
        <v>66.769600000000011</v>
      </c>
      <c r="Z49" s="3">
        <f>AVERAGE(K87:K91)</f>
        <v>-8.9833999999999994E-6</v>
      </c>
      <c r="AA49" s="3">
        <f>AVERAGE(L87:L91)</f>
        <v>-5.34848E-5</v>
      </c>
      <c r="AB49" s="3">
        <f>(Z49-$J49) *1000000</f>
        <v>-1.8427999999999995</v>
      </c>
      <c r="AC49" s="3">
        <f>-(AA49-$L49) *1000000</f>
        <v>31.354800000000001</v>
      </c>
    </row>
    <row r="50" spans="2:29" x14ac:dyDescent="0.25">
      <c r="B50">
        <v>22</v>
      </c>
      <c r="C50" s="3">
        <v>0</v>
      </c>
      <c r="D50" s="3">
        <v>-6.4330000000000001E-6</v>
      </c>
      <c r="E50" s="3">
        <v>0</v>
      </c>
      <c r="F50" s="3">
        <v>-1.39481E-4</v>
      </c>
      <c r="G50" s="3">
        <v>0</v>
      </c>
    </row>
    <row r="51" spans="2:29" x14ac:dyDescent="0.25">
      <c r="B51">
        <v>22</v>
      </c>
      <c r="C51" s="3">
        <v>0</v>
      </c>
      <c r="D51" s="3">
        <v>-6.2339999999999999E-6</v>
      </c>
      <c r="E51" s="3">
        <v>0</v>
      </c>
      <c r="F51" s="3">
        <v>-1.3849399999999999E-4</v>
      </c>
      <c r="G51" s="3">
        <v>0</v>
      </c>
    </row>
    <row r="52" spans="2:29" x14ac:dyDescent="0.25">
      <c r="B52">
        <v>22</v>
      </c>
      <c r="C52" s="3">
        <v>0</v>
      </c>
      <c r="D52" s="3">
        <v>-7.4970000000000004E-6</v>
      </c>
      <c r="E52" s="3">
        <v>0</v>
      </c>
      <c r="F52" s="3">
        <v>-1.3984199999999999E-4</v>
      </c>
      <c r="G52" s="3">
        <v>0</v>
      </c>
    </row>
    <row r="53" spans="2:29" x14ac:dyDescent="0.25">
      <c r="B53">
        <v>22</v>
      </c>
      <c r="C53" s="3">
        <v>0</v>
      </c>
      <c r="D53" s="3">
        <v>-5.6629999999999998E-6</v>
      </c>
      <c r="E53" s="3">
        <v>0</v>
      </c>
      <c r="F53" s="3">
        <v>-1.3915299999999999E-4</v>
      </c>
      <c r="G53" s="3">
        <v>0</v>
      </c>
    </row>
    <row r="56" spans="2:29" x14ac:dyDescent="0.25">
      <c r="B56" s="4" t="s">
        <v>38</v>
      </c>
      <c r="C56" s="4"/>
      <c r="D56" s="4"/>
      <c r="E56" s="4" t="s">
        <v>40</v>
      </c>
      <c r="H56" s="4" t="s">
        <v>41</v>
      </c>
      <c r="K56" s="4" t="s">
        <v>43</v>
      </c>
    </row>
    <row r="57" spans="2:29" x14ac:dyDescent="0.25">
      <c r="B57" s="3">
        <v>2.3087000000000001E-5</v>
      </c>
      <c r="C57" s="3">
        <v>1.0601999999999999E-5</v>
      </c>
      <c r="E57" s="3">
        <v>2.9377999999999999E-5</v>
      </c>
      <c r="F57" s="3">
        <v>5.4419000000000002E-5</v>
      </c>
      <c r="G57" s="3"/>
      <c r="H57" s="3">
        <v>1.3998999999999999E-5</v>
      </c>
      <c r="I57" s="3">
        <v>-8.2284E-5</v>
      </c>
      <c r="J57" s="3"/>
      <c r="K57" s="3">
        <v>1.0447E-5</v>
      </c>
      <c r="L57" s="3">
        <v>-3.9007000000000001E-5</v>
      </c>
    </row>
    <row r="58" spans="2:29" x14ac:dyDescent="0.25">
      <c r="B58" s="3">
        <v>1.9485000000000001E-5</v>
      </c>
      <c r="C58" s="3">
        <v>1.4046000000000001E-5</v>
      </c>
      <c r="E58" s="3">
        <v>2.6253000000000001E-5</v>
      </c>
      <c r="F58" s="3">
        <v>5.6922999999999997E-5</v>
      </c>
      <c r="G58" s="3"/>
      <c r="H58" s="3">
        <v>1.0988000000000001E-5</v>
      </c>
      <c r="I58" s="3">
        <v>-7.7904000000000005E-5</v>
      </c>
      <c r="J58" s="3"/>
      <c r="K58" s="3">
        <v>8.2160000000000006E-6</v>
      </c>
      <c r="L58" s="3">
        <v>-4.5379E-5</v>
      </c>
    </row>
    <row r="59" spans="2:29" x14ac:dyDescent="0.25">
      <c r="B59" s="3">
        <v>1.9249000000000002E-5</v>
      </c>
      <c r="C59" s="3">
        <v>1.1773000000000001E-5</v>
      </c>
      <c r="E59" s="3">
        <v>2.4794E-5</v>
      </c>
      <c r="F59" s="3">
        <v>5.8405000000000001E-5</v>
      </c>
      <c r="G59" s="3"/>
      <c r="H59" s="3">
        <v>1.1496E-5</v>
      </c>
      <c r="I59" s="3">
        <v>-8.3937000000000006E-5</v>
      </c>
      <c r="J59" s="3"/>
      <c r="K59" s="3">
        <v>8.5599999999999994E-6</v>
      </c>
      <c r="L59" s="3">
        <v>-4.3563999999999998E-5</v>
      </c>
    </row>
    <row r="60" spans="2:29" x14ac:dyDescent="0.25">
      <c r="B60" s="3">
        <v>1.8223000000000002E-5</v>
      </c>
      <c r="C60" s="3">
        <v>1.059E-5</v>
      </c>
      <c r="E60" s="3">
        <v>2.6614999999999998E-5</v>
      </c>
      <c r="F60" s="3">
        <v>5.6954999999999999E-5</v>
      </c>
      <c r="G60" s="3"/>
      <c r="H60" s="3">
        <v>1.3128E-5</v>
      </c>
      <c r="I60" s="3">
        <v>-8.4503000000000001E-5</v>
      </c>
      <c r="J60" s="3"/>
      <c r="K60" s="3">
        <v>8.1810000000000001E-6</v>
      </c>
      <c r="L60" s="3">
        <v>-4.1581000000000001E-5</v>
      </c>
    </row>
    <row r="61" spans="2:29" x14ac:dyDescent="0.25">
      <c r="B61" s="3">
        <v>1.8119000000000001E-5</v>
      </c>
      <c r="C61" s="3">
        <v>1.6481E-5</v>
      </c>
      <c r="E61" s="3">
        <v>2.4032999999999998E-5</v>
      </c>
      <c r="F61" s="3">
        <v>5.3528E-5</v>
      </c>
      <c r="G61" s="3"/>
      <c r="H61" s="3">
        <v>1.2823000000000001E-5</v>
      </c>
      <c r="I61" s="3">
        <v>-7.7392999999999996E-5</v>
      </c>
      <c r="J61" s="3"/>
      <c r="K61" s="3">
        <v>9.5179999999999993E-6</v>
      </c>
      <c r="L61" s="3">
        <v>-4.2283000000000002E-5</v>
      </c>
    </row>
    <row r="63" spans="2:29" x14ac:dyDescent="0.25">
      <c r="B63" s="3">
        <v>1.7226000000000001E-5</v>
      </c>
      <c r="C63" s="3">
        <v>-2.0452E-5</v>
      </c>
      <c r="E63" s="3">
        <v>2.3935999999999999E-5</v>
      </c>
      <c r="F63" s="3">
        <v>2.5918000000000002E-5</v>
      </c>
      <c r="G63" s="3"/>
      <c r="H63" s="3">
        <v>1.4566000000000001E-5</v>
      </c>
      <c r="I63" s="3">
        <v>-1.22979E-4</v>
      </c>
      <c r="J63" s="3"/>
      <c r="K63" s="3">
        <v>8.7940000000000008E-6</v>
      </c>
      <c r="L63" s="3">
        <v>-8.8493999999999997E-5</v>
      </c>
    </row>
    <row r="64" spans="2:29" x14ac:dyDescent="0.25">
      <c r="B64" s="3">
        <v>1.6633000000000002E-5</v>
      </c>
      <c r="C64" s="3">
        <v>-2.1539000000000002E-5</v>
      </c>
      <c r="E64" s="3">
        <v>2.5202999999999999E-5</v>
      </c>
      <c r="F64" s="3">
        <v>2.6183999999999999E-5</v>
      </c>
      <c r="G64" s="3"/>
      <c r="H64" s="3">
        <v>1.0988000000000001E-5</v>
      </c>
      <c r="I64" s="3">
        <v>-1.29949E-4</v>
      </c>
      <c r="J64" s="3"/>
      <c r="K64" s="3">
        <v>7.002E-6</v>
      </c>
      <c r="L64" s="3">
        <v>-9.5390000000000007E-5</v>
      </c>
    </row>
    <row r="65" spans="2:12" x14ac:dyDescent="0.25">
      <c r="B65" s="3">
        <v>1.5245000000000001E-5</v>
      </c>
      <c r="C65" s="3">
        <v>-3.3500000000000001E-5</v>
      </c>
      <c r="E65" s="3">
        <v>2.4638E-5</v>
      </c>
      <c r="F65" s="3">
        <v>2.2577000000000001E-5</v>
      </c>
      <c r="G65" s="3"/>
      <c r="H65" s="3">
        <v>1.2455E-5</v>
      </c>
      <c r="I65" s="3">
        <v>-1.28472E-4</v>
      </c>
      <c r="J65" s="3"/>
      <c r="K65" s="3">
        <v>9.7860000000000008E-6</v>
      </c>
      <c r="L65" s="3">
        <v>-8.9649999999999997E-5</v>
      </c>
    </row>
    <row r="66" spans="2:12" x14ac:dyDescent="0.25">
      <c r="B66" s="3">
        <v>1.4868999999999999E-5</v>
      </c>
      <c r="C66" s="3">
        <v>-2.6690999999999999E-5</v>
      </c>
      <c r="E66" s="3">
        <v>2.374E-5</v>
      </c>
      <c r="F66" s="3">
        <v>2.3095000000000002E-5</v>
      </c>
      <c r="G66" s="3"/>
      <c r="H66" s="3">
        <v>1.2567E-5</v>
      </c>
      <c r="I66" s="3">
        <v>-1.29942E-4</v>
      </c>
      <c r="J66" s="3"/>
      <c r="K66" s="3">
        <v>1.0565E-5</v>
      </c>
      <c r="L66" s="3">
        <v>-8.6948999999999997E-5</v>
      </c>
    </row>
    <row r="67" spans="2:12" x14ac:dyDescent="0.25">
      <c r="B67" s="3">
        <v>1.455E-5</v>
      </c>
      <c r="C67" s="3">
        <v>-2.4669E-5</v>
      </c>
      <c r="E67" s="3">
        <v>2.3694999999999999E-5</v>
      </c>
      <c r="F67" s="3">
        <v>2.3062999999999999E-5</v>
      </c>
      <c r="G67" s="3"/>
      <c r="H67" s="3">
        <v>1.2549E-5</v>
      </c>
      <c r="I67" s="3">
        <v>-1.2510000000000001E-4</v>
      </c>
      <c r="J67" s="3"/>
      <c r="K67" s="3">
        <v>9.2990000000000002E-6</v>
      </c>
      <c r="L67" s="3">
        <v>-9.8723999999999999E-5</v>
      </c>
    </row>
    <row r="69" spans="2:12" x14ac:dyDescent="0.25">
      <c r="B69" s="3">
        <v>1.4596999999999999E-5</v>
      </c>
      <c r="C69" s="3">
        <v>2.4235000000000001E-5</v>
      </c>
      <c r="E69" s="3">
        <v>1.9066999999999999E-5</v>
      </c>
      <c r="F69" s="3">
        <v>7.7057000000000004E-5</v>
      </c>
      <c r="G69" s="3"/>
      <c r="H69" s="3">
        <v>1.0560999999999999E-5</v>
      </c>
      <c r="I69" s="3">
        <v>-7.9715000000000005E-5</v>
      </c>
      <c r="J69" s="3"/>
      <c r="K69" s="3">
        <v>8.4309999999999994E-6</v>
      </c>
      <c r="L69" s="3">
        <v>-3.7907999999999997E-5</v>
      </c>
    </row>
    <row r="70" spans="2:12" x14ac:dyDescent="0.25">
      <c r="B70" s="3">
        <v>1.3489000000000001E-5</v>
      </c>
      <c r="C70" s="3">
        <v>1.7431999999999998E-5</v>
      </c>
      <c r="E70" s="3">
        <v>1.9939E-5</v>
      </c>
      <c r="F70" s="3">
        <v>7.5139E-5</v>
      </c>
      <c r="G70" s="3"/>
      <c r="H70" s="3">
        <v>9.8079999999999999E-6</v>
      </c>
      <c r="I70" s="3">
        <v>-8.2645999999999994E-5</v>
      </c>
      <c r="J70" s="3"/>
      <c r="K70" s="3">
        <v>7.5059999999999998E-6</v>
      </c>
      <c r="L70" s="3">
        <v>-4.2910000000000001E-5</v>
      </c>
    </row>
    <row r="71" spans="2:12" x14ac:dyDescent="0.25">
      <c r="B71" s="3">
        <v>1.3824E-5</v>
      </c>
      <c r="C71" s="3">
        <v>2.1786000000000001E-5</v>
      </c>
      <c r="E71" s="3">
        <v>1.7883000000000001E-5</v>
      </c>
      <c r="F71" s="3">
        <v>7.5710999999999994E-5</v>
      </c>
      <c r="G71" s="3"/>
      <c r="H71" s="3">
        <v>9.9150000000000008E-6</v>
      </c>
      <c r="I71" s="3">
        <v>-8.2899999999999996E-5</v>
      </c>
      <c r="J71" s="3"/>
      <c r="K71" s="3">
        <v>7.9959999999999993E-6</v>
      </c>
      <c r="L71" s="3">
        <v>-4.6545999999999998E-5</v>
      </c>
    </row>
    <row r="72" spans="2:12" x14ac:dyDescent="0.25">
      <c r="B72" s="3">
        <v>1.4713E-5</v>
      </c>
      <c r="C72" s="3">
        <v>1.8949000000000001E-5</v>
      </c>
      <c r="E72" s="3">
        <v>1.8573999999999999E-5</v>
      </c>
      <c r="F72" s="3">
        <v>7.5148999999999995E-5</v>
      </c>
      <c r="G72" s="3"/>
      <c r="H72" s="3">
        <v>9.9529999999999994E-6</v>
      </c>
      <c r="I72" s="3">
        <v>-8.2865E-5</v>
      </c>
      <c r="J72" s="3"/>
      <c r="K72" s="3">
        <v>7.6830000000000008E-6</v>
      </c>
      <c r="L72" s="3">
        <v>-4.6461000000000001E-5</v>
      </c>
    </row>
    <row r="73" spans="2:12" x14ac:dyDescent="0.25">
      <c r="B73" s="3">
        <v>1.2967E-5</v>
      </c>
      <c r="C73" s="3">
        <v>2.0322999999999998E-5</v>
      </c>
      <c r="E73" s="3">
        <v>1.9915000000000002E-5</v>
      </c>
      <c r="F73" s="3">
        <v>7.1741000000000003E-5</v>
      </c>
      <c r="G73" s="3"/>
      <c r="H73" s="3">
        <v>7.3440000000000003E-6</v>
      </c>
      <c r="I73" s="3">
        <v>-8.3633000000000004E-5</v>
      </c>
      <c r="J73" s="3"/>
      <c r="K73" s="3">
        <v>6.6019999999999996E-6</v>
      </c>
      <c r="L73" s="3">
        <v>-4.2775999999999998E-5</v>
      </c>
    </row>
    <row r="75" spans="2:12" x14ac:dyDescent="0.25">
      <c r="B75" s="3">
        <v>9.0459999999999994E-6</v>
      </c>
      <c r="C75" s="3">
        <v>1.7071E-5</v>
      </c>
      <c r="E75" s="3">
        <v>1.2001000000000001E-5</v>
      </c>
      <c r="F75" s="3">
        <v>6.8356999999999996E-5</v>
      </c>
      <c r="G75" s="3"/>
      <c r="H75" s="3">
        <v>4.5360000000000003E-6</v>
      </c>
      <c r="I75" s="3">
        <v>-7.0066000000000003E-5</v>
      </c>
      <c r="J75" s="3"/>
      <c r="K75" s="3">
        <v>4.4329999999999997E-6</v>
      </c>
      <c r="L75" s="3">
        <v>-3.1384000000000003E-5</v>
      </c>
    </row>
    <row r="76" spans="2:12" x14ac:dyDescent="0.25">
      <c r="B76" s="3">
        <v>7.0770000000000002E-6</v>
      </c>
      <c r="C76" s="3">
        <v>1.3946E-5</v>
      </c>
      <c r="E76" s="3">
        <v>1.1734E-5</v>
      </c>
      <c r="F76" s="3">
        <v>6.6388000000000002E-5</v>
      </c>
      <c r="G76" s="3"/>
      <c r="H76" s="3">
        <v>5.5280000000000003E-6</v>
      </c>
      <c r="I76" s="3">
        <v>-7.8652000000000005E-5</v>
      </c>
      <c r="J76" s="3"/>
      <c r="K76" s="3">
        <v>4.8629999999999999E-6</v>
      </c>
      <c r="L76" s="3">
        <v>-3.8560999999999999E-5</v>
      </c>
    </row>
    <row r="77" spans="2:12" x14ac:dyDescent="0.25">
      <c r="B77" s="3">
        <v>1.0098000000000001E-5</v>
      </c>
      <c r="C77" s="3">
        <v>1.3934000000000001E-5</v>
      </c>
      <c r="E77" s="3">
        <v>1.2068E-5</v>
      </c>
      <c r="F77" s="3">
        <v>6.9177000000000005E-5</v>
      </c>
      <c r="G77" s="3"/>
      <c r="H77" s="3">
        <v>4.8940000000000001E-6</v>
      </c>
      <c r="I77" s="3">
        <v>-7.8274000000000003E-5</v>
      </c>
      <c r="J77" s="3"/>
      <c r="K77" s="3">
        <v>1.2020000000000001E-6</v>
      </c>
      <c r="L77" s="3">
        <v>-3.8816000000000002E-5</v>
      </c>
    </row>
    <row r="78" spans="2:12" x14ac:dyDescent="0.25">
      <c r="B78" s="3">
        <v>8.9029999999999993E-6</v>
      </c>
      <c r="C78" s="3">
        <v>1.3019E-5</v>
      </c>
      <c r="E78" s="3">
        <v>1.0818E-5</v>
      </c>
      <c r="F78" s="3">
        <v>6.9101000000000001E-5</v>
      </c>
      <c r="G78" s="3"/>
      <c r="H78" s="3">
        <v>5.4530000000000001E-6</v>
      </c>
      <c r="I78" s="3">
        <v>-7.6956E-5</v>
      </c>
      <c r="J78" s="3"/>
      <c r="K78" s="3">
        <v>2.965E-6</v>
      </c>
      <c r="L78" s="3">
        <v>-3.5719999999999997E-5</v>
      </c>
    </row>
    <row r="79" spans="2:12" x14ac:dyDescent="0.25">
      <c r="B79" s="3">
        <v>7.4819999999999997E-6</v>
      </c>
      <c r="C79" s="3">
        <v>1.4844000000000001E-5</v>
      </c>
      <c r="E79" s="3">
        <v>1.0645000000000001E-5</v>
      </c>
      <c r="F79" s="3">
        <v>6.7444E-5</v>
      </c>
      <c r="G79" s="3"/>
      <c r="H79" s="3">
        <v>5.4790000000000004E-6</v>
      </c>
      <c r="I79" s="3">
        <v>-7.6694999999999997E-5</v>
      </c>
      <c r="J79" s="3"/>
      <c r="K79" s="3">
        <v>4.7570000000000004E-6</v>
      </c>
      <c r="L79" s="3">
        <v>-3.4734000000000003E-5</v>
      </c>
    </row>
    <row r="81" spans="2:12" x14ac:dyDescent="0.25">
      <c r="B81" s="3">
        <v>2.08E-6</v>
      </c>
      <c r="C81" s="3">
        <v>2.5170000000000002E-6</v>
      </c>
      <c r="E81" s="3">
        <v>6.5339999999999996E-6</v>
      </c>
      <c r="F81" s="3">
        <v>6.0545999999999999E-5</v>
      </c>
      <c r="G81" s="3"/>
      <c r="H81" s="3">
        <v>1.068E-6</v>
      </c>
      <c r="I81" s="3">
        <v>-7.9535000000000003E-5</v>
      </c>
      <c r="J81" s="3"/>
      <c r="K81" s="3">
        <v>-9.0699999999999996E-7</v>
      </c>
      <c r="L81" s="3">
        <v>-3.1780999999999999E-5</v>
      </c>
    </row>
    <row r="82" spans="2:12" x14ac:dyDescent="0.25">
      <c r="B82" s="3">
        <v>2.5009999999999999E-6</v>
      </c>
      <c r="C82" s="3">
        <v>2.6070000000000002E-6</v>
      </c>
      <c r="E82" s="3">
        <v>4.8300000000000003E-6</v>
      </c>
      <c r="F82" s="3">
        <v>5.3256E-5</v>
      </c>
      <c r="G82" s="3"/>
      <c r="H82" s="3">
        <v>7.4999999999999997E-8</v>
      </c>
      <c r="I82" s="3">
        <v>-7.7082000000000005E-5</v>
      </c>
      <c r="J82" s="3"/>
      <c r="K82" s="3">
        <v>3.9000000000000002E-7</v>
      </c>
      <c r="L82" s="3">
        <v>-3.7580000000000003E-5</v>
      </c>
    </row>
    <row r="83" spans="2:12" x14ac:dyDescent="0.25">
      <c r="B83" s="3">
        <v>4.1459999999999998E-6</v>
      </c>
      <c r="C83" s="3">
        <v>1.5740000000000001E-6</v>
      </c>
      <c r="E83" s="3">
        <v>5.6570000000000002E-6</v>
      </c>
      <c r="F83" s="3">
        <v>5.4185999999999999E-5</v>
      </c>
      <c r="G83" s="3"/>
      <c r="H83" s="3">
        <v>5.5700000000000002E-7</v>
      </c>
      <c r="I83" s="3">
        <v>-8.0418000000000002E-5</v>
      </c>
      <c r="J83" s="3"/>
      <c r="K83" s="3">
        <v>-9.47E-7</v>
      </c>
      <c r="L83" s="3">
        <v>-3.9168999999999997E-5</v>
      </c>
    </row>
    <row r="84" spans="2:12" x14ac:dyDescent="0.25">
      <c r="B84" s="3">
        <v>3.1140000000000002E-6</v>
      </c>
      <c r="C84" s="3">
        <v>3.9489999999999998E-6</v>
      </c>
      <c r="E84" s="3">
        <v>4.25E-6</v>
      </c>
      <c r="F84" s="3">
        <v>5.1817000000000002E-5</v>
      </c>
      <c r="G84" s="3"/>
      <c r="H84" s="3">
        <v>9.7499999999999998E-7</v>
      </c>
      <c r="I84" s="3">
        <v>-8.2014000000000005E-5</v>
      </c>
      <c r="J84" s="3"/>
      <c r="K84" s="3">
        <v>-1.7120000000000001E-6</v>
      </c>
      <c r="L84" s="3">
        <v>-3.9230999999999998E-5</v>
      </c>
    </row>
    <row r="85" spans="2:12" x14ac:dyDescent="0.25">
      <c r="B85" s="3">
        <v>2.8830000000000002E-6</v>
      </c>
      <c r="C85" s="3">
        <v>2.5919999999999999E-6</v>
      </c>
      <c r="E85" s="3">
        <v>7.182E-6</v>
      </c>
      <c r="F85" s="3">
        <v>5.6969000000000003E-5</v>
      </c>
      <c r="G85" s="3"/>
      <c r="H85" s="3">
        <v>8.6499999999999998E-7</v>
      </c>
      <c r="I85" s="3">
        <v>-7.9629999999999995E-5</v>
      </c>
      <c r="J85" s="3"/>
      <c r="K85" s="3">
        <v>-1.251E-6</v>
      </c>
      <c r="L85" s="3">
        <v>-3.9604000000000002E-5</v>
      </c>
    </row>
    <row r="87" spans="2:12" x14ac:dyDescent="0.25">
      <c r="B87" s="3">
        <v>-6.2110000000000003E-6</v>
      </c>
      <c r="C87" s="3">
        <v>-1.6252E-5</v>
      </c>
      <c r="E87" s="3">
        <v>-1.305E-6</v>
      </c>
      <c r="F87" s="3">
        <v>3.3878999999999999E-5</v>
      </c>
      <c r="G87" s="3"/>
      <c r="H87" s="3">
        <v>-8.3899999999999993E-6</v>
      </c>
      <c r="I87" s="3">
        <v>-8.6170999999999999E-5</v>
      </c>
      <c r="J87" s="3"/>
      <c r="K87" s="3">
        <v>-9.3130000000000004E-6</v>
      </c>
      <c r="L87" s="3">
        <v>-5.0210000000000002E-5</v>
      </c>
    </row>
    <row r="88" spans="2:12" x14ac:dyDescent="0.25">
      <c r="B88" s="3">
        <v>-8.1680000000000004E-6</v>
      </c>
      <c r="C88" s="3">
        <v>-2.5902999999999999E-5</v>
      </c>
      <c r="E88" s="3">
        <v>-4.8879999999999996E-6</v>
      </c>
      <c r="F88" s="3">
        <v>2.7795000000000001E-5</v>
      </c>
      <c r="G88" s="3"/>
      <c r="H88" s="3">
        <v>-9.098E-6</v>
      </c>
      <c r="I88" s="3">
        <v>-8.9277999999999995E-5</v>
      </c>
      <c r="J88" s="3"/>
      <c r="K88" s="3">
        <v>-8.3499999999999997E-6</v>
      </c>
      <c r="L88" s="3">
        <v>-5.4141999999999998E-5</v>
      </c>
    </row>
    <row r="89" spans="2:12" x14ac:dyDescent="0.25">
      <c r="B89" s="3">
        <v>-7.5719999999999997E-6</v>
      </c>
      <c r="C89" s="3">
        <v>-2.0638000000000001E-5</v>
      </c>
      <c r="E89" s="3">
        <v>-7.0169999999999999E-6</v>
      </c>
      <c r="F89" s="3">
        <v>2.6234999999999999E-5</v>
      </c>
      <c r="G89" s="3"/>
      <c r="H89" s="3">
        <v>-8.6540000000000005E-6</v>
      </c>
      <c r="I89" s="3">
        <v>-8.9357000000000005E-5</v>
      </c>
      <c r="J89" s="3"/>
      <c r="K89" s="3">
        <v>-7.7049999999999999E-6</v>
      </c>
      <c r="L89" s="3">
        <v>-5.4317999999999997E-5</v>
      </c>
    </row>
    <row r="90" spans="2:12" x14ac:dyDescent="0.25">
      <c r="B90" s="3">
        <v>-7.1770000000000001E-6</v>
      </c>
      <c r="C90" s="3">
        <v>-2.3221E-5</v>
      </c>
      <c r="E90" s="3">
        <v>-4.5820000000000003E-6</v>
      </c>
      <c r="F90" s="3">
        <v>2.8560000000000001E-5</v>
      </c>
      <c r="G90" s="3"/>
      <c r="H90" s="3">
        <v>-7.4569999999999999E-6</v>
      </c>
      <c r="I90" s="3">
        <v>-9.4488999999999996E-5</v>
      </c>
      <c r="J90" s="3"/>
      <c r="K90" s="3">
        <v>-1.0101E-5</v>
      </c>
      <c r="L90" s="3">
        <v>-5.5198999999999998E-5</v>
      </c>
    </row>
    <row r="91" spans="2:12" x14ac:dyDescent="0.25">
      <c r="B91" s="3">
        <v>-6.5749999999999997E-6</v>
      </c>
      <c r="C91" s="3">
        <v>-2.4635999999999999E-5</v>
      </c>
      <c r="E91" s="3">
        <v>-5.5380000000000002E-6</v>
      </c>
      <c r="F91" s="3">
        <v>2.3618E-5</v>
      </c>
      <c r="G91" s="3"/>
      <c r="H91" s="3">
        <v>-8.1720000000000007E-6</v>
      </c>
      <c r="I91" s="3">
        <v>-8.5203000000000004E-5</v>
      </c>
      <c r="J91" s="3"/>
      <c r="K91" s="3">
        <v>-9.448E-6</v>
      </c>
      <c r="L91" s="3">
        <v>-5.3554999999999998E-5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integrals_table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2017-08-08T16:49:17Z</dcterms:created>
  <dcterms:modified xsi:type="dcterms:W3CDTF">2017-08-09T21:34:51Z</dcterms:modified>
</cp:coreProperties>
</file>