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eld Data\Fiducial Data\LCLS2\Undulators\HXU-030\"/>
    </mc:Choice>
  </mc:AlternateContent>
  <bookViews>
    <workbookView xWindow="600" yWindow="375" windowWidth="21795" windowHeight="949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H74" i="1" l="1"/>
  <c r="G74" i="1"/>
  <c r="F74" i="1"/>
  <c r="E74" i="1"/>
  <c r="H73" i="1"/>
  <c r="G73" i="1"/>
  <c r="F73" i="1"/>
  <c r="E73" i="1"/>
  <c r="H72" i="1"/>
  <c r="G72" i="1"/>
  <c r="F72" i="1"/>
  <c r="E72" i="1"/>
  <c r="H71" i="1"/>
  <c r="G71" i="1"/>
  <c r="F71" i="1"/>
  <c r="E71" i="1"/>
  <c r="H70" i="1"/>
  <c r="G70" i="1"/>
  <c r="F70" i="1"/>
  <c r="E70" i="1"/>
  <c r="H69" i="1"/>
  <c r="G69" i="1"/>
  <c r="F69" i="1"/>
  <c r="E69" i="1"/>
  <c r="H68" i="1"/>
  <c r="G68" i="1"/>
  <c r="F68" i="1"/>
  <c r="E68" i="1"/>
  <c r="H67" i="1"/>
  <c r="G67" i="1"/>
  <c r="F67" i="1"/>
  <c r="E67" i="1"/>
  <c r="H66" i="1"/>
  <c r="G66" i="1"/>
  <c r="F66" i="1"/>
  <c r="E66" i="1"/>
  <c r="H65" i="1"/>
  <c r="G65" i="1"/>
  <c r="F65" i="1"/>
  <c r="E65" i="1"/>
  <c r="H64" i="1"/>
  <c r="G64" i="1"/>
  <c r="F64" i="1"/>
  <c r="E64" i="1"/>
  <c r="H63" i="1"/>
  <c r="G63" i="1"/>
  <c r="F63" i="1"/>
  <c r="E63" i="1"/>
  <c r="H62" i="1"/>
  <c r="G62" i="1"/>
  <c r="F62" i="1"/>
  <c r="E62" i="1"/>
  <c r="H61" i="1"/>
  <c r="G61" i="1"/>
  <c r="F61" i="1"/>
  <c r="E61" i="1"/>
  <c r="H60" i="1"/>
  <c r="G60" i="1"/>
  <c r="F60" i="1"/>
  <c r="E60" i="1"/>
  <c r="H59" i="1"/>
  <c r="G59" i="1"/>
  <c r="F59" i="1"/>
  <c r="E59" i="1"/>
  <c r="H58" i="1"/>
  <c r="G58" i="1"/>
  <c r="F58" i="1"/>
  <c r="E58" i="1"/>
  <c r="H57" i="1"/>
  <c r="G57" i="1"/>
  <c r="F57" i="1"/>
  <c r="E57" i="1"/>
  <c r="H56" i="1"/>
  <c r="G56" i="1"/>
  <c r="F56" i="1"/>
  <c r="E56" i="1"/>
  <c r="H55" i="1"/>
  <c r="G55" i="1"/>
  <c r="F55" i="1"/>
  <c r="E55" i="1"/>
  <c r="H54" i="1"/>
  <c r="G54" i="1"/>
  <c r="F54" i="1"/>
  <c r="E54" i="1"/>
  <c r="H53" i="1"/>
  <c r="G53" i="1"/>
  <c r="F53" i="1"/>
  <c r="E53" i="1"/>
  <c r="H52" i="1"/>
  <c r="G52" i="1"/>
  <c r="F52" i="1"/>
  <c r="E52" i="1"/>
  <c r="H51" i="1"/>
  <c r="G51" i="1"/>
  <c r="F51" i="1"/>
  <c r="E51" i="1"/>
  <c r="H50" i="1"/>
  <c r="G50" i="1"/>
  <c r="F50" i="1"/>
  <c r="E50" i="1"/>
  <c r="H49" i="1"/>
  <c r="G49" i="1"/>
  <c r="F49" i="1"/>
  <c r="E49" i="1"/>
  <c r="H48" i="1"/>
  <c r="G48" i="1"/>
  <c r="F48" i="1"/>
  <c r="E48" i="1"/>
  <c r="H47" i="1"/>
  <c r="G47" i="1"/>
  <c r="F47" i="1"/>
  <c r="E47" i="1"/>
  <c r="H42" i="1"/>
  <c r="G42" i="1"/>
  <c r="F42" i="1"/>
  <c r="E42" i="1"/>
  <c r="H41" i="1"/>
  <c r="G41" i="1"/>
  <c r="F41" i="1"/>
  <c r="E41" i="1"/>
  <c r="H40" i="1"/>
  <c r="G40" i="1"/>
  <c r="F40" i="1"/>
  <c r="E40" i="1"/>
  <c r="H39" i="1"/>
  <c r="G39" i="1"/>
  <c r="F39" i="1"/>
  <c r="E39" i="1"/>
  <c r="H38" i="1"/>
  <c r="G38" i="1"/>
  <c r="F38" i="1"/>
  <c r="E38" i="1"/>
  <c r="H37" i="1"/>
  <c r="G37" i="1"/>
  <c r="F37" i="1"/>
  <c r="E37" i="1"/>
  <c r="H36" i="1"/>
  <c r="G36" i="1"/>
  <c r="F36" i="1"/>
  <c r="E36" i="1"/>
  <c r="H31" i="1"/>
  <c r="G31" i="1"/>
  <c r="F31" i="1"/>
  <c r="E31" i="1"/>
  <c r="H30" i="1"/>
  <c r="G30" i="1"/>
  <c r="F30" i="1"/>
  <c r="E30" i="1"/>
  <c r="H29" i="1"/>
  <c r="G29" i="1"/>
  <c r="F29" i="1"/>
  <c r="E29" i="1"/>
  <c r="H28" i="1"/>
  <c r="G28" i="1"/>
  <c r="F28" i="1"/>
  <c r="E28" i="1"/>
  <c r="H27" i="1"/>
  <c r="G27" i="1"/>
  <c r="F27" i="1"/>
  <c r="E27" i="1"/>
  <c r="H26" i="1"/>
  <c r="G26" i="1"/>
  <c r="F26" i="1"/>
  <c r="E26" i="1"/>
  <c r="H25" i="1"/>
  <c r="G25" i="1"/>
  <c r="F25" i="1"/>
  <c r="E25" i="1"/>
  <c r="H24" i="1"/>
  <c r="G24" i="1"/>
  <c r="F24" i="1"/>
  <c r="E24" i="1"/>
  <c r="H23" i="1"/>
  <c r="G23" i="1"/>
  <c r="F23" i="1"/>
  <c r="E23" i="1"/>
  <c r="H22" i="1"/>
  <c r="G22" i="1"/>
  <c r="F22" i="1"/>
  <c r="E22" i="1"/>
  <c r="H21" i="1"/>
  <c r="G21" i="1"/>
  <c r="F21" i="1"/>
  <c r="E21" i="1"/>
  <c r="H20" i="1"/>
  <c r="G20" i="1"/>
  <c r="F20" i="1"/>
  <c r="E20" i="1"/>
  <c r="H19" i="1"/>
  <c r="G19" i="1"/>
  <c r="F19" i="1"/>
  <c r="E19" i="1"/>
  <c r="H18" i="1"/>
  <c r="G18" i="1"/>
  <c r="F18" i="1"/>
  <c r="E18" i="1"/>
  <c r="H17" i="1"/>
  <c r="G17" i="1"/>
  <c r="F17" i="1"/>
  <c r="E17" i="1"/>
  <c r="G16" i="1"/>
  <c r="H16" i="1"/>
  <c r="F16" i="1"/>
  <c r="E16" i="1"/>
  <c r="L11" i="1" l="1"/>
  <c r="K11" i="1"/>
  <c r="L10" i="1"/>
  <c r="K10" i="1"/>
  <c r="L9" i="1"/>
  <c r="K9" i="1"/>
  <c r="L8" i="1"/>
  <c r="K8" i="1"/>
</calcChain>
</file>

<file path=xl/sharedStrings.xml><?xml version="1.0" encoding="utf-8"?>
<sst xmlns="http://schemas.openxmlformats.org/spreadsheetml/2006/main" count="90" uniqueCount="72">
  <si>
    <t>From Yurii</t>
  </si>
  <si>
    <t>Measured</t>
  </si>
  <si>
    <t>Z (m)</t>
  </si>
  <si>
    <t>X (m)</t>
  </si>
  <si>
    <t>Y (m)</t>
  </si>
  <si>
    <t>dX (mm)</t>
  </si>
  <si>
    <t>dY (mm)</t>
  </si>
  <si>
    <t>URM</t>
  </si>
  <si>
    <t>UPM</t>
  </si>
  <si>
    <t>DPM</t>
  </si>
  <si>
    <t>DRM</t>
  </si>
  <si>
    <t>MMF11</t>
  </si>
  <si>
    <t>MMF12</t>
  </si>
  <si>
    <t>MMF03</t>
  </si>
  <si>
    <t>MMF02</t>
  </si>
  <si>
    <t>PM4B1</t>
  </si>
  <si>
    <t>PM4B2</t>
  </si>
  <si>
    <t>PM4B3</t>
  </si>
  <si>
    <t>PM4B5</t>
  </si>
  <si>
    <t>PM4B6</t>
  </si>
  <si>
    <t>HG1</t>
  </si>
  <si>
    <t>HG2</t>
  </si>
  <si>
    <t>HG3</t>
  </si>
  <si>
    <t>HG4</t>
  </si>
  <si>
    <t>HG5</t>
  </si>
  <si>
    <t>HG6</t>
  </si>
  <si>
    <t>HG7</t>
  </si>
  <si>
    <t>HG8</t>
  </si>
  <si>
    <t>HG24</t>
  </si>
  <si>
    <t>PM3B1</t>
  </si>
  <si>
    <t>PM3B2</t>
  </si>
  <si>
    <t>PM3B5</t>
  </si>
  <si>
    <t>PM3B6</t>
  </si>
  <si>
    <t>PM2B5</t>
  </si>
  <si>
    <t>PM1B2</t>
  </si>
  <si>
    <t>PM1B3</t>
  </si>
  <si>
    <t>PM1B5</t>
  </si>
  <si>
    <t>PM1B6</t>
  </si>
  <si>
    <t>RFB1</t>
  </si>
  <si>
    <t>RFB2</t>
  </si>
  <si>
    <t>MMF10</t>
  </si>
  <si>
    <t>MMF09</t>
  </si>
  <si>
    <t>MMF01</t>
  </si>
  <si>
    <t>RFB3</t>
  </si>
  <si>
    <t>RFB4</t>
  </si>
  <si>
    <t>PM1B1</t>
  </si>
  <si>
    <t>PM3B3</t>
  </si>
  <si>
    <t>PM3B4</t>
  </si>
  <si>
    <t>PM4B4</t>
  </si>
  <si>
    <t>HG17</t>
  </si>
  <si>
    <t>HG18</t>
  </si>
  <si>
    <t>HG19</t>
  </si>
  <si>
    <t>HG20</t>
  </si>
  <si>
    <t>HG21</t>
  </si>
  <si>
    <t>HG22</t>
  </si>
  <si>
    <t>PM2B3</t>
  </si>
  <si>
    <t>PM2B4</t>
  </si>
  <si>
    <t>PM2B6</t>
  </si>
  <si>
    <t>HG23</t>
  </si>
  <si>
    <t>PM1B4</t>
  </si>
  <si>
    <t>PM2B1</t>
  </si>
  <si>
    <t>PM2B2</t>
  </si>
  <si>
    <t>Fiducials on Magnetic Axis</t>
  </si>
  <si>
    <t>Z (in)</t>
  </si>
  <si>
    <t>X (in)</t>
  </si>
  <si>
    <t>Y (in)</t>
  </si>
  <si>
    <t>Control on Magnetic Axis</t>
  </si>
  <si>
    <t>PMs and RF Points on Magnetic Axis</t>
  </si>
  <si>
    <t>Device</t>
  </si>
  <si>
    <t>PM</t>
  </si>
  <si>
    <t xml:space="preserve">PM1 Granite with Yurii Shifts </t>
  </si>
  <si>
    <t>HXU sn030 Fiducialization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</si>
</sst>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00"/>
    <numFmt numFmtId="165" formatCode="0.000"/>
    <numFmt numFmtId="166" formatCode="0.0000"/>
  </numFmts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165" fontId="0" fillId="0" borderId="0" xfId="0" applyNumberFormat="1"/>
    <xf numFmtId="14" fontId="0" fillId="0" borderId="0" xfId="0" applyNumberFormat="1"/>
    <xf numFmtId="0" fontId="1" fillId="0" borderId="0" xfId="0" applyFont="1"/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4"/>
  <sheetViews>
    <sheetView tabSelected="1" zoomScaleNormal="100" workbookViewId="0">
      <selection activeCell="A2" sqref="A2"/>
    </sheetView>
  </sheetViews>
  <sheetFormatPr defaultRowHeight="15" x14ac:dyDescent="0.25"/>
  <cols>
    <col min="1" max="8" width="10.7109375" customWidth="1"/>
  </cols>
  <sheetData>
    <row r="1" spans="1:22" ht="18.75" x14ac:dyDescent="0.3">
      <c r="A1" s="5" t="s">
        <v>71</v>
      </c>
    </row>
    <row r="2" spans="1:22" x14ac:dyDescent="0.25">
      <c r="A2" s="4">
        <v>43784</v>
      </c>
    </row>
    <row r="3" spans="1:22" x14ac:dyDescent="0.25">
      <c r="A3" s="4"/>
    </row>
    <row r="5" spans="1:22" x14ac:dyDescent="0.25">
      <c r="A5" t="s">
        <v>70</v>
      </c>
    </row>
    <row r="6" spans="1:22" x14ac:dyDescent="0.25">
      <c r="D6" t="s">
        <v>0</v>
      </c>
      <c r="H6" t="s">
        <v>1</v>
      </c>
    </row>
    <row r="7" spans="1:22" x14ac:dyDescent="0.25">
      <c r="A7" t="s">
        <v>68</v>
      </c>
      <c r="B7" t="s">
        <v>69</v>
      </c>
      <c r="C7" s="1" t="s">
        <v>2</v>
      </c>
      <c r="D7" s="1" t="s">
        <v>3</v>
      </c>
      <c r="E7" s="1" t="s">
        <v>4</v>
      </c>
      <c r="F7" s="1"/>
      <c r="G7" s="1" t="s">
        <v>2</v>
      </c>
      <c r="H7" s="1" t="s">
        <v>3</v>
      </c>
      <c r="I7" s="1" t="s">
        <v>4</v>
      </c>
      <c r="K7" s="1" t="s">
        <v>5</v>
      </c>
      <c r="L7" s="1" t="s">
        <v>6</v>
      </c>
    </row>
    <row r="8" spans="1:22" x14ac:dyDescent="0.25">
      <c r="A8" t="s">
        <v>7</v>
      </c>
      <c r="B8">
        <v>1</v>
      </c>
      <c r="C8" s="2">
        <v>0.51690400000000003</v>
      </c>
      <c r="D8" s="2">
        <v>7.7800000000000005E-4</v>
      </c>
      <c r="E8" s="2">
        <v>-3.3314000000000003E-2</v>
      </c>
      <c r="G8" s="2">
        <v>-2.7771710000000001</v>
      </c>
      <c r="H8" s="2">
        <v>7.5799999999999999E-4</v>
      </c>
      <c r="I8" s="2">
        <v>-3.3316999999999999E-2</v>
      </c>
      <c r="K8" s="3">
        <f t="shared" ref="K8:L11" si="0">(H8-D8)*1000</f>
        <v>-2.0000000000000052E-2</v>
      </c>
      <c r="L8" s="3">
        <f t="shared" si="0"/>
        <v>-2.9999999999960614E-3</v>
      </c>
      <c r="T8" s="4"/>
      <c r="U8" s="4"/>
      <c r="V8" s="4"/>
    </row>
    <row r="9" spans="1:22" x14ac:dyDescent="0.25">
      <c r="A9" t="s">
        <v>8</v>
      </c>
      <c r="B9">
        <v>2</v>
      </c>
      <c r="C9" s="2">
        <v>1.363199</v>
      </c>
      <c r="D9" s="2">
        <v>3.9300000000000001E-4</v>
      </c>
      <c r="E9" s="2">
        <v>-2.7345999999999999E-2</v>
      </c>
      <c r="G9" s="2">
        <v>-1.9308719999999999</v>
      </c>
      <c r="H9" s="2">
        <v>3.9300000000000001E-4</v>
      </c>
      <c r="I9" s="2">
        <v>-2.7345999999999999E-2</v>
      </c>
      <c r="K9" s="3">
        <f t="shared" si="0"/>
        <v>0</v>
      </c>
      <c r="L9" s="3">
        <f t="shared" si="0"/>
        <v>0</v>
      </c>
      <c r="T9" s="4"/>
      <c r="U9" s="4"/>
      <c r="V9" s="4"/>
    </row>
    <row r="10" spans="1:22" x14ac:dyDescent="0.25">
      <c r="A10" t="s">
        <v>9</v>
      </c>
      <c r="B10">
        <v>3</v>
      </c>
      <c r="C10" s="2">
        <v>5.0480669999999996</v>
      </c>
      <c r="D10" s="2">
        <v>6.0000000000000002E-5</v>
      </c>
      <c r="E10" s="2">
        <v>-2.7023999999999999E-2</v>
      </c>
      <c r="G10" s="2">
        <v>1.754013</v>
      </c>
      <c r="H10" s="2">
        <v>4.3999999999999999E-5</v>
      </c>
      <c r="I10" s="2">
        <v>-2.7057999999999999E-2</v>
      </c>
      <c r="K10" s="3">
        <f t="shared" si="0"/>
        <v>-1.6000000000000004E-2</v>
      </c>
      <c r="L10" s="3">
        <f t="shared" si="0"/>
        <v>-3.3999999999999309E-2</v>
      </c>
      <c r="T10" s="4"/>
      <c r="U10" s="4"/>
      <c r="V10" s="4"/>
    </row>
    <row r="11" spans="1:22" x14ac:dyDescent="0.25">
      <c r="A11" t="s">
        <v>10</v>
      </c>
      <c r="B11">
        <v>4</v>
      </c>
      <c r="C11" s="2">
        <v>5.8367639999999996</v>
      </c>
      <c r="D11" s="2">
        <v>-1.9999999999999999E-6</v>
      </c>
      <c r="E11" s="2">
        <v>-3.2851999999999999E-2</v>
      </c>
      <c r="G11" s="2">
        <v>2.5428229999999998</v>
      </c>
      <c r="H11" s="2">
        <v>1.7E-5</v>
      </c>
      <c r="I11" s="2">
        <v>-3.2912999999999998E-2</v>
      </c>
      <c r="K11" s="3">
        <f t="shared" si="0"/>
        <v>1.9E-2</v>
      </c>
      <c r="L11" s="3">
        <f t="shared" si="0"/>
        <v>-6.0999999999998555E-2</v>
      </c>
      <c r="T11" s="4"/>
      <c r="U11" s="4"/>
      <c r="V11" s="4"/>
    </row>
    <row r="12" spans="1:22" x14ac:dyDescent="0.25">
      <c r="C12" s="2"/>
      <c r="D12" s="2"/>
      <c r="E12" s="2"/>
      <c r="G12" s="2"/>
      <c r="H12" s="2"/>
      <c r="J12" s="3"/>
      <c r="K12" s="3"/>
    </row>
    <row r="13" spans="1:22" x14ac:dyDescent="0.25">
      <c r="C13" s="2"/>
      <c r="D13" s="2"/>
      <c r="E13" s="2"/>
      <c r="G13" s="2"/>
      <c r="H13" s="2"/>
      <c r="J13" s="3"/>
      <c r="K13" s="3"/>
    </row>
    <row r="14" spans="1:22" x14ac:dyDescent="0.25">
      <c r="A14" t="s">
        <v>62</v>
      </c>
    </row>
    <row r="15" spans="1:22" x14ac:dyDescent="0.25">
      <c r="B15" s="1" t="s">
        <v>2</v>
      </c>
      <c r="C15" s="1" t="s">
        <v>3</v>
      </c>
      <c r="D15" s="1" t="s">
        <v>4</v>
      </c>
      <c r="E15" s="1"/>
      <c r="F15" s="1" t="s">
        <v>63</v>
      </c>
      <c r="G15" s="1" t="s">
        <v>64</v>
      </c>
      <c r="H15" s="1" t="s">
        <v>65</v>
      </c>
    </row>
    <row r="16" spans="1:22" x14ac:dyDescent="0.25">
      <c r="A16" t="s">
        <v>20</v>
      </c>
      <c r="B16" s="2">
        <v>-1.7542530000000001</v>
      </c>
      <c r="C16" s="2">
        <v>9.8253999999999994E-2</v>
      </c>
      <c r="D16" s="2">
        <v>0.13586799999999999</v>
      </c>
      <c r="E16" t="str">
        <f>A16</f>
        <v>HG1</v>
      </c>
      <c r="F16" s="6">
        <f>B16/0.0254</f>
        <v>-69.065078740157489</v>
      </c>
      <c r="G16" s="6">
        <f t="shared" ref="G16:H16" si="1">C16/0.0254</f>
        <v>3.8682677165354331</v>
      </c>
      <c r="H16" s="6">
        <f t="shared" si="1"/>
        <v>5.3491338582677166</v>
      </c>
    </row>
    <row r="17" spans="1:8" x14ac:dyDescent="0.25">
      <c r="A17" t="s">
        <v>21</v>
      </c>
      <c r="B17" s="2">
        <v>-0.64416200000000001</v>
      </c>
      <c r="C17" s="2">
        <v>9.8155000000000006E-2</v>
      </c>
      <c r="D17" s="2">
        <v>0.13594200000000001</v>
      </c>
      <c r="E17" t="str">
        <f t="shared" ref="E17:E31" si="2">A17</f>
        <v>HG2</v>
      </c>
      <c r="F17" s="6">
        <f t="shared" ref="F17:F31" si="3">B17/0.0254</f>
        <v>-25.360708661417323</v>
      </c>
      <c r="G17" s="6">
        <f t="shared" ref="G17:G31" si="4">C17/0.0254</f>
        <v>3.864370078740158</v>
      </c>
      <c r="H17" s="6">
        <f t="shared" ref="H17:H31" si="5">D17/0.0254</f>
        <v>5.3520472440944884</v>
      </c>
    </row>
    <row r="18" spans="1:8" x14ac:dyDescent="0.25">
      <c r="A18" t="s">
        <v>22</v>
      </c>
      <c r="B18" s="2">
        <v>0.467781</v>
      </c>
      <c r="C18" s="2">
        <v>9.8194000000000004E-2</v>
      </c>
      <c r="D18" s="2">
        <v>0.135995</v>
      </c>
      <c r="E18" t="str">
        <f t="shared" si="2"/>
        <v>HG3</v>
      </c>
      <c r="F18" s="6">
        <f t="shared" si="3"/>
        <v>18.416574803149608</v>
      </c>
      <c r="G18" s="6">
        <f t="shared" si="4"/>
        <v>3.8659055118110239</v>
      </c>
      <c r="H18" s="6">
        <f t="shared" si="5"/>
        <v>5.3541338582677174</v>
      </c>
    </row>
    <row r="19" spans="1:8" x14ac:dyDescent="0.25">
      <c r="A19" t="s">
        <v>23</v>
      </c>
      <c r="B19" s="2">
        <v>1.577626</v>
      </c>
      <c r="C19" s="2">
        <v>9.8103999999999997E-2</v>
      </c>
      <c r="D19" s="2">
        <v>0.13602500000000001</v>
      </c>
      <c r="E19" t="str">
        <f t="shared" si="2"/>
        <v>HG4</v>
      </c>
      <c r="F19" s="6">
        <f t="shared" si="3"/>
        <v>62.111259842519686</v>
      </c>
      <c r="G19" s="6">
        <f t="shared" si="4"/>
        <v>3.8623622047244095</v>
      </c>
      <c r="H19" s="6">
        <f t="shared" si="5"/>
        <v>5.3553149606299222</v>
      </c>
    </row>
    <row r="20" spans="1:8" x14ac:dyDescent="0.25">
      <c r="A20" t="s">
        <v>24</v>
      </c>
      <c r="B20" s="2">
        <v>-1.7548589999999999</v>
      </c>
      <c r="C20" s="2">
        <v>-9.8519999999999996E-2</v>
      </c>
      <c r="D20" s="2">
        <v>0.13582900000000001</v>
      </c>
      <c r="E20" t="str">
        <f t="shared" si="2"/>
        <v>HG5</v>
      </c>
      <c r="F20" s="6">
        <f t="shared" si="3"/>
        <v>-69.088937007874023</v>
      </c>
      <c r="G20" s="6">
        <f t="shared" si="4"/>
        <v>-3.8787401574803151</v>
      </c>
      <c r="H20" s="6">
        <f t="shared" si="5"/>
        <v>5.3475984251968507</v>
      </c>
    </row>
    <row r="21" spans="1:8" x14ac:dyDescent="0.25">
      <c r="A21" t="s">
        <v>25</v>
      </c>
      <c r="B21" s="2">
        <v>-0.64476699999999998</v>
      </c>
      <c r="C21" s="2">
        <v>-9.8616999999999996E-2</v>
      </c>
      <c r="D21" s="2">
        <v>0.13586699999999999</v>
      </c>
      <c r="E21" t="str">
        <f t="shared" si="2"/>
        <v>HG6</v>
      </c>
      <c r="F21" s="6">
        <f t="shared" si="3"/>
        <v>-25.384527559055119</v>
      </c>
      <c r="G21" s="6">
        <f t="shared" si="4"/>
        <v>-3.8825590551181102</v>
      </c>
      <c r="H21" s="6">
        <f t="shared" si="5"/>
        <v>5.3490944881889764</v>
      </c>
    </row>
    <row r="22" spans="1:8" x14ac:dyDescent="0.25">
      <c r="A22" t="s">
        <v>26</v>
      </c>
      <c r="B22" s="2">
        <v>0.46691300000000002</v>
      </c>
      <c r="C22" s="2">
        <v>-9.8891000000000007E-2</v>
      </c>
      <c r="D22" s="2">
        <v>0.135907</v>
      </c>
      <c r="E22" t="str">
        <f t="shared" si="2"/>
        <v>HG7</v>
      </c>
      <c r="F22" s="6">
        <f t="shared" si="3"/>
        <v>18.382401574803151</v>
      </c>
      <c r="G22" s="6">
        <f t="shared" si="4"/>
        <v>-3.8933464566929139</v>
      </c>
      <c r="H22" s="6">
        <f t="shared" si="5"/>
        <v>5.3506692913385825</v>
      </c>
    </row>
    <row r="23" spans="1:8" x14ac:dyDescent="0.25">
      <c r="A23" t="s">
        <v>27</v>
      </c>
      <c r="B23" s="2">
        <v>1.5769709999999999</v>
      </c>
      <c r="C23" s="2">
        <v>-9.8397999999999999E-2</v>
      </c>
      <c r="D23" s="2">
        <v>0.13581699999999999</v>
      </c>
      <c r="E23" t="str">
        <f t="shared" si="2"/>
        <v>HG8</v>
      </c>
      <c r="F23" s="6">
        <f t="shared" si="3"/>
        <v>62.085472440944883</v>
      </c>
      <c r="G23" s="6">
        <f t="shared" si="4"/>
        <v>-3.8739370078740158</v>
      </c>
      <c r="H23" s="6">
        <f t="shared" si="5"/>
        <v>5.3471259842519681</v>
      </c>
    </row>
    <row r="24" spans="1:8" x14ac:dyDescent="0.25">
      <c r="A24" t="s">
        <v>49</v>
      </c>
      <c r="B24" s="2">
        <v>-1.666231</v>
      </c>
      <c r="C24" s="2">
        <v>0.471304</v>
      </c>
      <c r="D24" s="2">
        <v>-0.231629</v>
      </c>
      <c r="E24" t="str">
        <f t="shared" si="2"/>
        <v>HG17</v>
      </c>
      <c r="F24" s="6">
        <f t="shared" si="3"/>
        <v>-65.599645669291348</v>
      </c>
      <c r="G24" s="6">
        <f t="shared" si="4"/>
        <v>18.555275590551183</v>
      </c>
      <c r="H24" s="6">
        <f t="shared" si="5"/>
        <v>-9.1192519685039368</v>
      </c>
    </row>
    <row r="25" spans="1:8" x14ac:dyDescent="0.25">
      <c r="A25" t="s">
        <v>50</v>
      </c>
      <c r="B25" s="2">
        <v>0</v>
      </c>
      <c r="C25" s="2">
        <v>0.471391</v>
      </c>
      <c r="D25" s="2">
        <v>-0.22808200000000001</v>
      </c>
      <c r="E25" t="str">
        <f t="shared" si="2"/>
        <v>HG18</v>
      </c>
      <c r="F25" s="6">
        <f t="shared" si="3"/>
        <v>0</v>
      </c>
      <c r="G25" s="6">
        <f t="shared" si="4"/>
        <v>18.558700787401577</v>
      </c>
      <c r="H25" s="6">
        <f t="shared" si="5"/>
        <v>-8.9796062992125982</v>
      </c>
    </row>
    <row r="26" spans="1:8" x14ac:dyDescent="0.25">
      <c r="A26" t="s">
        <v>51</v>
      </c>
      <c r="B26" s="2">
        <v>1.492499</v>
      </c>
      <c r="C26" s="2">
        <v>0.47158600000000001</v>
      </c>
      <c r="D26" s="2">
        <v>-0.23224</v>
      </c>
      <c r="E26" t="str">
        <f t="shared" si="2"/>
        <v>HG19</v>
      </c>
      <c r="F26" s="6">
        <f t="shared" si="3"/>
        <v>58.759803149606306</v>
      </c>
      <c r="G26" s="6">
        <f t="shared" si="4"/>
        <v>18.566377952755907</v>
      </c>
      <c r="H26" s="6">
        <f t="shared" si="5"/>
        <v>-9.1433070866141737</v>
      </c>
    </row>
    <row r="27" spans="1:8" x14ac:dyDescent="0.25">
      <c r="A27" t="s">
        <v>52</v>
      </c>
      <c r="B27" s="2">
        <v>-1.728483</v>
      </c>
      <c r="C27" s="2">
        <v>0.204406</v>
      </c>
      <c r="D27" s="2">
        <v>-0.47202100000000002</v>
      </c>
      <c r="E27" t="str">
        <f t="shared" si="2"/>
        <v>HG20</v>
      </c>
      <c r="F27" s="6">
        <f t="shared" si="3"/>
        <v>-68.050511811023625</v>
      </c>
      <c r="G27" s="6">
        <f t="shared" si="4"/>
        <v>8.0474803149606302</v>
      </c>
      <c r="H27" s="6">
        <f t="shared" si="5"/>
        <v>-18.583503937007876</v>
      </c>
    </row>
    <row r="28" spans="1:8" x14ac:dyDescent="0.25">
      <c r="A28" t="s">
        <v>53</v>
      </c>
      <c r="B28" s="2">
        <v>-8.9166999999999996E-2</v>
      </c>
      <c r="C28" s="2">
        <v>0.20419200000000001</v>
      </c>
      <c r="D28" s="2">
        <v>-0.46848600000000001</v>
      </c>
      <c r="E28" t="str">
        <f t="shared" si="2"/>
        <v>HG21</v>
      </c>
      <c r="F28" s="6">
        <f t="shared" si="3"/>
        <v>-3.5105118110236222</v>
      </c>
      <c r="G28" s="6">
        <f t="shared" si="4"/>
        <v>8.0390551181102374</v>
      </c>
      <c r="H28" s="6">
        <f t="shared" si="5"/>
        <v>-18.444330708661418</v>
      </c>
    </row>
    <row r="29" spans="1:8" x14ac:dyDescent="0.25">
      <c r="A29" t="s">
        <v>54</v>
      </c>
      <c r="B29" s="2">
        <v>1.5494049999999999</v>
      </c>
      <c r="C29" s="2">
        <v>0.20503199999999999</v>
      </c>
      <c r="D29" s="2">
        <v>-0.47257500000000002</v>
      </c>
      <c r="E29" t="str">
        <f t="shared" si="2"/>
        <v>HG22</v>
      </c>
      <c r="F29" s="6">
        <f t="shared" si="3"/>
        <v>61.000196850393699</v>
      </c>
      <c r="G29" s="6">
        <f t="shared" si="4"/>
        <v>8.0721259842519686</v>
      </c>
      <c r="H29" s="6">
        <f t="shared" si="5"/>
        <v>-18.605314960629922</v>
      </c>
    </row>
    <row r="30" spans="1:8" x14ac:dyDescent="0.25">
      <c r="A30" t="s">
        <v>58</v>
      </c>
      <c r="B30" s="2">
        <v>-1.7958069999999999</v>
      </c>
      <c r="C30" s="2">
        <v>-0.404833</v>
      </c>
      <c r="D30" s="2">
        <v>-0.23327400000000001</v>
      </c>
      <c r="E30" t="str">
        <f t="shared" si="2"/>
        <v>HG23</v>
      </c>
      <c r="F30" s="6">
        <f t="shared" si="3"/>
        <v>-70.701062992125983</v>
      </c>
      <c r="G30" s="6">
        <f t="shared" si="4"/>
        <v>-15.938307086614174</v>
      </c>
      <c r="H30" s="6">
        <f t="shared" si="5"/>
        <v>-9.1840157480314968</v>
      </c>
    </row>
    <row r="31" spans="1:8" x14ac:dyDescent="0.25">
      <c r="A31" t="s">
        <v>28</v>
      </c>
      <c r="B31" s="2">
        <v>1.6191150000000001</v>
      </c>
      <c r="C31" s="2">
        <v>-0.40469100000000002</v>
      </c>
      <c r="D31" s="2">
        <v>-0.23491200000000001</v>
      </c>
      <c r="E31" t="str">
        <f t="shared" si="2"/>
        <v>HG24</v>
      </c>
      <c r="F31" s="6">
        <f t="shared" si="3"/>
        <v>63.744685039370083</v>
      </c>
      <c r="G31" s="6">
        <f t="shared" si="4"/>
        <v>-15.932716535433073</v>
      </c>
      <c r="H31" s="6">
        <f t="shared" si="5"/>
        <v>-9.2485039370078752</v>
      </c>
    </row>
    <row r="34" spans="1:8" x14ac:dyDescent="0.25">
      <c r="A34" t="s">
        <v>66</v>
      </c>
    </row>
    <row r="35" spans="1:8" x14ac:dyDescent="0.25">
      <c r="B35" s="1" t="s">
        <v>2</v>
      </c>
      <c r="C35" s="1" t="s">
        <v>3</v>
      </c>
      <c r="D35" s="1" t="s">
        <v>4</v>
      </c>
      <c r="E35" s="1"/>
      <c r="F35" s="1" t="s">
        <v>63</v>
      </c>
      <c r="G35" s="1" t="s">
        <v>64</v>
      </c>
      <c r="H35" s="1" t="s">
        <v>65</v>
      </c>
    </row>
    <row r="36" spans="1:8" x14ac:dyDescent="0.25">
      <c r="A36" t="s">
        <v>42</v>
      </c>
      <c r="B36" s="2">
        <v>-5.5296070000000004</v>
      </c>
      <c r="C36" s="2">
        <v>3.1497220000000001</v>
      </c>
      <c r="D36" s="2">
        <v>-1.368914</v>
      </c>
      <c r="E36" t="str">
        <f t="shared" ref="E36:E38" si="6">A36</f>
        <v>MMF01</v>
      </c>
      <c r="F36" s="6">
        <f t="shared" ref="F36:F38" si="7">B36/0.0254</f>
        <v>-217.701062992126</v>
      </c>
      <c r="G36" s="6">
        <f t="shared" ref="G36:G38" si="8">C36/0.0254</f>
        <v>124.0048031496063</v>
      </c>
      <c r="H36" s="6">
        <f t="shared" ref="H36:H38" si="9">D36/0.0254</f>
        <v>-53.894251968503937</v>
      </c>
    </row>
    <row r="37" spans="1:8" x14ac:dyDescent="0.25">
      <c r="A37" t="s">
        <v>14</v>
      </c>
      <c r="B37" s="2">
        <v>-1.4207069999999999</v>
      </c>
      <c r="C37" s="2">
        <v>3.1139760000000001</v>
      </c>
      <c r="D37" s="2">
        <v>-1.3659019999999999</v>
      </c>
      <c r="E37" t="str">
        <f t="shared" si="6"/>
        <v>MMF02</v>
      </c>
      <c r="F37" s="6">
        <f t="shared" si="7"/>
        <v>-55.933346456692917</v>
      </c>
      <c r="G37" s="6">
        <f t="shared" si="8"/>
        <v>122.59748031496063</v>
      </c>
      <c r="H37" s="6">
        <f t="shared" si="9"/>
        <v>-53.775669291338581</v>
      </c>
    </row>
    <row r="38" spans="1:8" x14ac:dyDescent="0.25">
      <c r="A38" t="s">
        <v>13</v>
      </c>
      <c r="B38" s="2">
        <v>3.0786699999999998</v>
      </c>
      <c r="C38" s="2">
        <v>3.0830669999999998</v>
      </c>
      <c r="D38" s="2">
        <v>-1.3662080000000001</v>
      </c>
      <c r="E38" t="str">
        <f t="shared" si="6"/>
        <v>MMF03</v>
      </c>
      <c r="F38" s="6">
        <f t="shared" si="7"/>
        <v>121.20748031496063</v>
      </c>
      <c r="G38" s="6">
        <f t="shared" si="8"/>
        <v>121.3805905511811</v>
      </c>
      <c r="H38" s="6">
        <f t="shared" si="9"/>
        <v>-53.787716535433077</v>
      </c>
    </row>
    <row r="39" spans="1:8" x14ac:dyDescent="0.25">
      <c r="A39" t="s">
        <v>41</v>
      </c>
      <c r="B39" s="2">
        <v>-4.3671749999999996</v>
      </c>
      <c r="C39" s="2">
        <v>1.0885419999999999</v>
      </c>
      <c r="D39" s="2">
        <v>-1.3724860000000001</v>
      </c>
      <c r="E39" t="str">
        <f>A39</f>
        <v>MMF09</v>
      </c>
      <c r="F39" s="6">
        <f t="shared" ref="F39:H42" si="10">B39/0.0254</f>
        <v>-171.93602362204723</v>
      </c>
      <c r="G39" s="6">
        <f t="shared" si="10"/>
        <v>42.855984251968501</v>
      </c>
      <c r="H39" s="6">
        <f t="shared" si="10"/>
        <v>-54.034881889763788</v>
      </c>
    </row>
    <row r="40" spans="1:8" x14ac:dyDescent="0.25">
      <c r="A40" t="s">
        <v>40</v>
      </c>
      <c r="B40" s="2">
        <v>1.084762</v>
      </c>
      <c r="C40" s="2">
        <v>1.086956</v>
      </c>
      <c r="D40" s="2">
        <v>-1.3747990000000001</v>
      </c>
      <c r="E40" t="str">
        <f>A40</f>
        <v>MMF10</v>
      </c>
      <c r="F40" s="6">
        <f t="shared" si="10"/>
        <v>42.707165354330712</v>
      </c>
      <c r="G40" s="6">
        <f t="shared" si="10"/>
        <v>42.793543307086615</v>
      </c>
      <c r="H40" s="6">
        <f t="shared" si="10"/>
        <v>-54.125944881889772</v>
      </c>
    </row>
    <row r="41" spans="1:8" x14ac:dyDescent="0.25">
      <c r="A41" t="s">
        <v>11</v>
      </c>
      <c r="B41" s="2">
        <v>-6.425637</v>
      </c>
      <c r="C41" s="2">
        <v>-2.751493</v>
      </c>
      <c r="D41" s="2">
        <v>1.056953</v>
      </c>
      <c r="E41" t="str">
        <f>A41</f>
        <v>MMF11</v>
      </c>
      <c r="F41" s="6">
        <f t="shared" si="10"/>
        <v>-252.9778346456693</v>
      </c>
      <c r="G41" s="6">
        <f t="shared" si="10"/>
        <v>-108.32649606299213</v>
      </c>
      <c r="H41" s="6">
        <f t="shared" si="10"/>
        <v>41.612322834645674</v>
      </c>
    </row>
    <row r="42" spans="1:8" x14ac:dyDescent="0.25">
      <c r="A42" t="s">
        <v>12</v>
      </c>
      <c r="B42" s="2">
        <v>1.1931419999999999</v>
      </c>
      <c r="C42" s="2">
        <v>-2.7544089999999999</v>
      </c>
      <c r="D42" s="2">
        <v>1.0633280000000001</v>
      </c>
      <c r="E42" t="str">
        <f>A42</f>
        <v>MMF12</v>
      </c>
      <c r="F42" s="6">
        <f t="shared" si="10"/>
        <v>46.974094488188975</v>
      </c>
      <c r="G42" s="6">
        <f t="shared" si="10"/>
        <v>-108.44129921259842</v>
      </c>
      <c r="H42" s="6">
        <f t="shared" si="10"/>
        <v>41.863307086614178</v>
      </c>
    </row>
    <row r="45" spans="1:8" x14ac:dyDescent="0.25">
      <c r="A45" t="s">
        <v>67</v>
      </c>
    </row>
    <row r="46" spans="1:8" x14ac:dyDescent="0.25">
      <c r="B46" s="1" t="s">
        <v>2</v>
      </c>
      <c r="C46" s="1" t="s">
        <v>3</v>
      </c>
      <c r="D46" s="1" t="s">
        <v>4</v>
      </c>
      <c r="F46" s="1" t="s">
        <v>63</v>
      </c>
      <c r="G46" s="1" t="s">
        <v>64</v>
      </c>
      <c r="H46" s="1" t="s">
        <v>65</v>
      </c>
    </row>
    <row r="47" spans="1:8" x14ac:dyDescent="0.25">
      <c r="A47" t="s">
        <v>45</v>
      </c>
      <c r="B47" s="2">
        <v>-2.7774459999999999</v>
      </c>
      <c r="C47" s="2">
        <v>0.105075</v>
      </c>
      <c r="D47" s="2">
        <v>-5.5813000000000001E-2</v>
      </c>
      <c r="E47" t="str">
        <f t="shared" ref="E47:E74" si="11">A47</f>
        <v>PM1B1</v>
      </c>
      <c r="F47" s="6">
        <f t="shared" ref="F47:F74" si="12">B47/0.0254</f>
        <v>-109.34826771653543</v>
      </c>
      <c r="G47" s="6">
        <f t="shared" ref="G47:G74" si="13">C47/0.0254</f>
        <v>4.1368110236220472</v>
      </c>
      <c r="H47" s="6">
        <f t="shared" ref="H47:H74" si="14">D47/0.0254</f>
        <v>-2.1973622047244095</v>
      </c>
    </row>
    <row r="48" spans="1:8" x14ac:dyDescent="0.25">
      <c r="A48" t="s">
        <v>34</v>
      </c>
      <c r="B48" s="2">
        <v>-2.7775729999999998</v>
      </c>
      <c r="C48" s="2">
        <v>0.105055</v>
      </c>
      <c r="D48" s="2">
        <v>3.7439E-2</v>
      </c>
      <c r="E48" t="str">
        <f t="shared" si="11"/>
        <v>PM1B2</v>
      </c>
      <c r="F48" s="6">
        <f t="shared" si="12"/>
        <v>-109.35326771653543</v>
      </c>
      <c r="G48" s="6">
        <f t="shared" si="13"/>
        <v>4.1360236220472437</v>
      </c>
      <c r="H48" s="6">
        <f t="shared" si="14"/>
        <v>1.4739763779527559</v>
      </c>
    </row>
    <row r="49" spans="1:8" x14ac:dyDescent="0.25">
      <c r="A49" t="s">
        <v>35</v>
      </c>
      <c r="B49" s="2">
        <v>-2.777031</v>
      </c>
      <c r="C49" s="2">
        <v>-0.10410999999999999</v>
      </c>
      <c r="D49" s="2">
        <v>3.8456999999999998E-2</v>
      </c>
      <c r="E49" t="str">
        <f t="shared" si="11"/>
        <v>PM1B3</v>
      </c>
      <c r="F49" s="6">
        <f t="shared" si="12"/>
        <v>-109.33192913385827</v>
      </c>
      <c r="G49" s="6">
        <f t="shared" si="13"/>
        <v>-4.0988188976377948</v>
      </c>
      <c r="H49" s="6">
        <f t="shared" si="14"/>
        <v>1.5140551181102362</v>
      </c>
    </row>
    <row r="50" spans="1:8" x14ac:dyDescent="0.25">
      <c r="A50" t="s">
        <v>59</v>
      </c>
      <c r="B50" s="2">
        <v>-2.776815</v>
      </c>
      <c r="C50" s="2">
        <v>-0.104143</v>
      </c>
      <c r="D50" s="2">
        <v>-5.2753000000000001E-2</v>
      </c>
      <c r="E50" t="str">
        <f t="shared" si="11"/>
        <v>PM1B4</v>
      </c>
      <c r="F50" s="6">
        <f t="shared" si="12"/>
        <v>-109.32342519685039</v>
      </c>
      <c r="G50" s="6">
        <f t="shared" si="13"/>
        <v>-4.1001181102362203</v>
      </c>
      <c r="H50" s="6">
        <f t="shared" si="14"/>
        <v>-2.0768897637795276</v>
      </c>
    </row>
    <row r="51" spans="1:8" x14ac:dyDescent="0.25">
      <c r="A51" t="s">
        <v>36</v>
      </c>
      <c r="B51" s="2">
        <v>-2.7774390000000002</v>
      </c>
      <c r="C51" s="2">
        <v>-6.5630999999999995E-2</v>
      </c>
      <c r="D51" s="2">
        <v>8.4377999999999995E-2</v>
      </c>
      <c r="E51" t="str">
        <f t="shared" si="11"/>
        <v>PM1B5</v>
      </c>
      <c r="F51" s="6">
        <f t="shared" si="12"/>
        <v>-109.34799212598426</v>
      </c>
      <c r="G51" s="6">
        <f t="shared" si="13"/>
        <v>-2.5838976377952756</v>
      </c>
      <c r="H51" s="6">
        <f t="shared" si="14"/>
        <v>3.3219685039370077</v>
      </c>
    </row>
    <row r="52" spans="1:8" x14ac:dyDescent="0.25">
      <c r="A52" t="s">
        <v>37</v>
      </c>
      <c r="B52" s="2">
        <v>-2.7746979999999999</v>
      </c>
      <c r="C52" s="2">
        <v>6.4426999999999998E-2</v>
      </c>
      <c r="D52" s="2">
        <v>8.2257999999999998E-2</v>
      </c>
      <c r="E52" t="str">
        <f t="shared" si="11"/>
        <v>PM1B6</v>
      </c>
      <c r="F52" s="6">
        <f t="shared" si="12"/>
        <v>-109.24007874015749</v>
      </c>
      <c r="G52" s="6">
        <f t="shared" si="13"/>
        <v>2.5364960629921258</v>
      </c>
      <c r="H52" s="6">
        <f t="shared" si="14"/>
        <v>3.2385039370078741</v>
      </c>
    </row>
    <row r="53" spans="1:8" x14ac:dyDescent="0.25">
      <c r="A53" t="s">
        <v>60</v>
      </c>
      <c r="B53" s="2">
        <v>-1.930898</v>
      </c>
      <c r="C53" s="2">
        <v>-0.104533</v>
      </c>
      <c r="D53" s="2">
        <v>-4.8500000000000001E-2</v>
      </c>
      <c r="E53" t="str">
        <f t="shared" si="11"/>
        <v>PM2B1</v>
      </c>
      <c r="F53" s="6">
        <f t="shared" si="12"/>
        <v>-76.019606299212597</v>
      </c>
      <c r="G53" s="6">
        <f t="shared" si="13"/>
        <v>-4.115472440944882</v>
      </c>
      <c r="H53" s="6">
        <f t="shared" si="14"/>
        <v>-1.909448818897638</v>
      </c>
    </row>
    <row r="54" spans="1:8" x14ac:dyDescent="0.25">
      <c r="A54" t="s">
        <v>61</v>
      </c>
      <c r="B54" s="2">
        <v>-1.9308209999999999</v>
      </c>
      <c r="C54" s="2">
        <v>-0.10456799999999999</v>
      </c>
      <c r="D54" s="2">
        <v>4.3310000000000001E-2</v>
      </c>
      <c r="E54" t="str">
        <f t="shared" si="11"/>
        <v>PM2B2</v>
      </c>
      <c r="F54" s="6">
        <f t="shared" si="12"/>
        <v>-76.016574803149609</v>
      </c>
      <c r="G54" s="6">
        <f t="shared" si="13"/>
        <v>-4.116850393700787</v>
      </c>
      <c r="H54" s="6">
        <f t="shared" si="14"/>
        <v>1.7051181102362205</v>
      </c>
    </row>
    <row r="55" spans="1:8" x14ac:dyDescent="0.25">
      <c r="A55" t="s">
        <v>55</v>
      </c>
      <c r="B55" s="2">
        <v>-1.931071</v>
      </c>
      <c r="C55" s="2">
        <v>0.104671</v>
      </c>
      <c r="D55" s="2">
        <v>4.3656E-2</v>
      </c>
      <c r="E55" t="str">
        <f t="shared" si="11"/>
        <v>PM2B3</v>
      </c>
      <c r="F55" s="6">
        <f t="shared" si="12"/>
        <v>-76.026417322834646</v>
      </c>
      <c r="G55" s="6">
        <f t="shared" si="13"/>
        <v>4.1209055118110234</v>
      </c>
      <c r="H55" s="6">
        <f t="shared" si="14"/>
        <v>1.7187401574803149</v>
      </c>
    </row>
    <row r="56" spans="1:8" x14ac:dyDescent="0.25">
      <c r="A56" t="s">
        <v>56</v>
      </c>
      <c r="B56" s="2">
        <v>-1.9309769999999999</v>
      </c>
      <c r="C56" s="2">
        <v>0.10494299999999999</v>
      </c>
      <c r="D56" s="2">
        <v>-4.7715E-2</v>
      </c>
      <c r="E56" t="str">
        <f t="shared" si="11"/>
        <v>PM2B4</v>
      </c>
      <c r="F56" s="6">
        <f t="shared" si="12"/>
        <v>-76.022716535433077</v>
      </c>
      <c r="G56" s="6">
        <f t="shared" si="13"/>
        <v>4.1316141732283462</v>
      </c>
      <c r="H56" s="6">
        <f t="shared" si="14"/>
        <v>-1.8785433070866142</v>
      </c>
    </row>
    <row r="57" spans="1:8" x14ac:dyDescent="0.25">
      <c r="A57" t="s">
        <v>33</v>
      </c>
      <c r="B57" s="2">
        <v>-1.931044</v>
      </c>
      <c r="C57" s="2">
        <v>6.6006999999999996E-2</v>
      </c>
      <c r="D57" s="2">
        <v>9.0369000000000005E-2</v>
      </c>
      <c r="E57" t="str">
        <f t="shared" si="11"/>
        <v>PM2B5</v>
      </c>
      <c r="F57" s="6">
        <f t="shared" si="12"/>
        <v>-76.025354330708666</v>
      </c>
      <c r="G57" s="6">
        <f t="shared" si="13"/>
        <v>2.5987007874015746</v>
      </c>
      <c r="H57" s="6">
        <f t="shared" si="14"/>
        <v>3.5578346456692915</v>
      </c>
    </row>
    <row r="58" spans="1:8" x14ac:dyDescent="0.25">
      <c r="A58" t="s">
        <v>57</v>
      </c>
      <c r="B58" s="2">
        <v>-1.931001</v>
      </c>
      <c r="C58" s="2">
        <v>-6.6118999999999997E-2</v>
      </c>
      <c r="D58" s="2">
        <v>9.0274999999999994E-2</v>
      </c>
      <c r="E58" t="str">
        <f t="shared" si="11"/>
        <v>PM2B6</v>
      </c>
      <c r="F58" s="6">
        <f t="shared" si="12"/>
        <v>-76.023661417322842</v>
      </c>
      <c r="G58" s="6">
        <f t="shared" si="13"/>
        <v>-2.6031102362204726</v>
      </c>
      <c r="H58" s="6">
        <f t="shared" si="14"/>
        <v>3.5541338582677167</v>
      </c>
    </row>
    <row r="59" spans="1:8" x14ac:dyDescent="0.25">
      <c r="A59" t="s">
        <v>29</v>
      </c>
      <c r="B59" s="2">
        <v>1.75387</v>
      </c>
      <c r="C59" s="2">
        <v>-0.104821</v>
      </c>
      <c r="D59" s="2">
        <v>-4.9324E-2</v>
      </c>
      <c r="E59" t="str">
        <f t="shared" si="11"/>
        <v>PM3B1</v>
      </c>
      <c r="F59" s="6">
        <f t="shared" si="12"/>
        <v>69.050000000000011</v>
      </c>
      <c r="G59" s="6">
        <f t="shared" si="13"/>
        <v>-4.1268110236220474</v>
      </c>
      <c r="H59" s="6">
        <f t="shared" si="14"/>
        <v>-1.9418897637795276</v>
      </c>
    </row>
    <row r="60" spans="1:8" x14ac:dyDescent="0.25">
      <c r="A60" t="s">
        <v>30</v>
      </c>
      <c r="B60" s="2">
        <v>1.753997</v>
      </c>
      <c r="C60" s="2">
        <v>-0.104724</v>
      </c>
      <c r="D60" s="2">
        <v>4.4172999999999997E-2</v>
      </c>
      <c r="E60" t="str">
        <f t="shared" si="11"/>
        <v>PM3B2</v>
      </c>
      <c r="F60" s="6">
        <f t="shared" si="12"/>
        <v>69.055000000000007</v>
      </c>
      <c r="G60" s="6">
        <f t="shared" si="13"/>
        <v>-4.1229921259842524</v>
      </c>
      <c r="H60" s="6">
        <f t="shared" si="14"/>
        <v>1.7390944881889763</v>
      </c>
    </row>
    <row r="61" spans="1:8" x14ac:dyDescent="0.25">
      <c r="A61" t="s">
        <v>46</v>
      </c>
      <c r="B61" s="2">
        <v>1.7538370000000001</v>
      </c>
      <c r="C61" s="2">
        <v>0.104391</v>
      </c>
      <c r="D61" s="2">
        <v>4.3944999999999998E-2</v>
      </c>
      <c r="E61" t="str">
        <f t="shared" si="11"/>
        <v>PM3B3</v>
      </c>
      <c r="F61" s="6">
        <f t="shared" si="12"/>
        <v>69.048700787401586</v>
      </c>
      <c r="G61" s="6">
        <f t="shared" si="13"/>
        <v>4.1098818897637797</v>
      </c>
      <c r="H61" s="6">
        <f t="shared" si="14"/>
        <v>1.7301181102362204</v>
      </c>
    </row>
    <row r="62" spans="1:8" x14ac:dyDescent="0.25">
      <c r="A62" t="s">
        <v>47</v>
      </c>
      <c r="B62" s="2">
        <v>1.753744</v>
      </c>
      <c r="C62" s="2">
        <v>0.104516</v>
      </c>
      <c r="D62" s="2">
        <v>-4.9707000000000001E-2</v>
      </c>
      <c r="E62" t="str">
        <f t="shared" si="11"/>
        <v>PM3B4</v>
      </c>
      <c r="F62" s="6">
        <f t="shared" si="12"/>
        <v>69.04503937007874</v>
      </c>
      <c r="G62" s="6">
        <f t="shared" si="13"/>
        <v>4.1148031496062991</v>
      </c>
      <c r="H62" s="6">
        <f t="shared" si="14"/>
        <v>-1.9569685039370079</v>
      </c>
    </row>
    <row r="63" spans="1:8" x14ac:dyDescent="0.25">
      <c r="A63" t="s">
        <v>31</v>
      </c>
      <c r="B63" s="2">
        <v>1.7539389999999999</v>
      </c>
      <c r="C63" s="2">
        <v>6.5879999999999994E-2</v>
      </c>
      <c r="D63" s="2">
        <v>9.0687000000000004E-2</v>
      </c>
      <c r="E63" t="str">
        <f t="shared" si="11"/>
        <v>PM3B5</v>
      </c>
      <c r="F63" s="6">
        <f t="shared" si="12"/>
        <v>69.052716535433063</v>
      </c>
      <c r="G63" s="6">
        <f t="shared" si="13"/>
        <v>2.5937007874015747</v>
      </c>
      <c r="H63" s="6">
        <f t="shared" si="14"/>
        <v>3.5703543307086618</v>
      </c>
    </row>
    <row r="64" spans="1:8" x14ac:dyDescent="0.25">
      <c r="A64" t="s">
        <v>32</v>
      </c>
      <c r="B64" s="2">
        <v>1.7539899999999999</v>
      </c>
      <c r="C64" s="2">
        <v>-6.6156000000000006E-2</v>
      </c>
      <c r="D64" s="2">
        <v>9.0656E-2</v>
      </c>
      <c r="E64" t="str">
        <f t="shared" si="11"/>
        <v>PM3B6</v>
      </c>
      <c r="F64" s="6">
        <f t="shared" si="12"/>
        <v>69.054724409448824</v>
      </c>
      <c r="G64" s="6">
        <f t="shared" si="13"/>
        <v>-2.6045669291338585</v>
      </c>
      <c r="H64" s="6">
        <f t="shared" si="14"/>
        <v>3.5691338582677168</v>
      </c>
    </row>
    <row r="65" spans="1:8" x14ac:dyDescent="0.25">
      <c r="A65" t="s">
        <v>15</v>
      </c>
      <c r="B65" s="2">
        <v>2.5423260000000001</v>
      </c>
      <c r="C65" s="2">
        <v>0.104461</v>
      </c>
      <c r="D65" s="2">
        <v>-5.5361E-2</v>
      </c>
      <c r="E65" t="str">
        <f t="shared" si="11"/>
        <v>PM4B1</v>
      </c>
      <c r="F65" s="6">
        <f t="shared" si="12"/>
        <v>100.09157480314961</v>
      </c>
      <c r="G65" s="6">
        <f t="shared" si="13"/>
        <v>4.1126377952755906</v>
      </c>
      <c r="H65" s="6">
        <f t="shared" si="14"/>
        <v>-2.1795669291338582</v>
      </c>
    </row>
    <row r="66" spans="1:8" x14ac:dyDescent="0.25">
      <c r="A66" t="s">
        <v>16</v>
      </c>
      <c r="B66" s="2">
        <v>2.5419320000000001</v>
      </c>
      <c r="C66" s="2">
        <v>0.10449700000000001</v>
      </c>
      <c r="D66" s="2">
        <v>3.7664000000000003E-2</v>
      </c>
      <c r="E66" t="str">
        <f t="shared" si="11"/>
        <v>PM4B2</v>
      </c>
      <c r="F66" s="6">
        <f t="shared" si="12"/>
        <v>100.076062992126</v>
      </c>
      <c r="G66" s="6">
        <f t="shared" si="13"/>
        <v>4.1140551181102367</v>
      </c>
      <c r="H66" s="6">
        <f t="shared" si="14"/>
        <v>1.4828346456692916</v>
      </c>
    </row>
    <row r="67" spans="1:8" x14ac:dyDescent="0.25">
      <c r="A67" t="s">
        <v>17</v>
      </c>
      <c r="B67" s="2">
        <v>2.5436899999999998</v>
      </c>
      <c r="C67" s="2">
        <v>-0.10492899999999999</v>
      </c>
      <c r="D67" s="2">
        <v>3.7899000000000002E-2</v>
      </c>
      <c r="E67" t="str">
        <f t="shared" si="11"/>
        <v>PM4B3</v>
      </c>
      <c r="F67" s="6">
        <f t="shared" si="12"/>
        <v>100.14527559055118</v>
      </c>
      <c r="G67" s="6">
        <f t="shared" si="13"/>
        <v>-4.131062992125984</v>
      </c>
      <c r="H67" s="6">
        <f t="shared" si="14"/>
        <v>1.4920866141732285</v>
      </c>
    </row>
    <row r="68" spans="1:8" x14ac:dyDescent="0.25">
      <c r="A68" t="s">
        <v>48</v>
      </c>
      <c r="B68" s="2">
        <v>2.5438860000000001</v>
      </c>
      <c r="C68" s="2">
        <v>-0.10478999999999999</v>
      </c>
      <c r="D68" s="2">
        <v>-5.5426999999999997E-2</v>
      </c>
      <c r="E68" t="str">
        <f t="shared" si="11"/>
        <v>PM4B4</v>
      </c>
      <c r="F68" s="6">
        <f t="shared" si="12"/>
        <v>100.15299212598426</v>
      </c>
      <c r="G68" s="6">
        <f t="shared" si="13"/>
        <v>-4.1255905511811024</v>
      </c>
      <c r="H68" s="6">
        <f t="shared" si="14"/>
        <v>-2.1821653543307087</v>
      </c>
    </row>
    <row r="69" spans="1:8" x14ac:dyDescent="0.25">
      <c r="A69" t="s">
        <v>18</v>
      </c>
      <c r="B69" s="2">
        <v>2.5430030000000001</v>
      </c>
      <c r="C69" s="2">
        <v>6.4098000000000002E-2</v>
      </c>
      <c r="D69" s="2">
        <v>9.7697999999999993E-2</v>
      </c>
      <c r="E69" t="str">
        <f t="shared" si="11"/>
        <v>PM4B5</v>
      </c>
      <c r="F69" s="6">
        <f t="shared" si="12"/>
        <v>100.1182283464567</v>
      </c>
      <c r="G69" s="6">
        <f t="shared" si="13"/>
        <v>2.5235433070866145</v>
      </c>
      <c r="H69" s="6">
        <f t="shared" si="14"/>
        <v>3.8463779527559052</v>
      </c>
    </row>
    <row r="70" spans="1:8" x14ac:dyDescent="0.25">
      <c r="A70" t="s">
        <v>19</v>
      </c>
      <c r="B70" s="2">
        <v>2.5425439999999999</v>
      </c>
      <c r="C70" s="2">
        <v>-6.4183000000000004E-2</v>
      </c>
      <c r="D70" s="2">
        <v>9.7534999999999997E-2</v>
      </c>
      <c r="E70" t="str">
        <f t="shared" si="11"/>
        <v>PM4B6</v>
      </c>
      <c r="F70" s="6">
        <f t="shared" si="12"/>
        <v>100.10015748031496</v>
      </c>
      <c r="G70" s="6">
        <f t="shared" si="13"/>
        <v>-2.5268897637795278</v>
      </c>
      <c r="H70" s="6">
        <f t="shared" si="14"/>
        <v>3.8399606299212601</v>
      </c>
    </row>
    <row r="71" spans="1:8" x14ac:dyDescent="0.25">
      <c r="A71" t="s">
        <v>38</v>
      </c>
      <c r="B71" s="2">
        <v>-2.9941770000000001</v>
      </c>
      <c r="C71" s="2">
        <v>-7.1265999999999996E-2</v>
      </c>
      <c r="D71" s="2">
        <v>9.6226999999999993E-2</v>
      </c>
      <c r="E71" t="str">
        <f t="shared" si="11"/>
        <v>RFB1</v>
      </c>
      <c r="F71" s="6">
        <f t="shared" si="12"/>
        <v>-117.88098425196851</v>
      </c>
      <c r="G71" s="6">
        <f t="shared" si="13"/>
        <v>-2.805748031496063</v>
      </c>
      <c r="H71" s="6">
        <f t="shared" si="14"/>
        <v>3.7884645669291337</v>
      </c>
    </row>
    <row r="72" spans="1:8" x14ac:dyDescent="0.25">
      <c r="A72" t="s">
        <v>39</v>
      </c>
      <c r="B72" s="2">
        <v>-2.9943849999999999</v>
      </c>
      <c r="C72" s="2">
        <v>7.0970000000000005E-2</v>
      </c>
      <c r="D72" s="2">
        <v>9.6276E-2</v>
      </c>
      <c r="E72" t="str">
        <f t="shared" si="11"/>
        <v>RFB2</v>
      </c>
      <c r="F72" s="6">
        <f t="shared" si="12"/>
        <v>-117.88917322834645</v>
      </c>
      <c r="G72" s="6">
        <f t="shared" si="13"/>
        <v>2.7940944881889767</v>
      </c>
      <c r="H72" s="6">
        <f t="shared" si="14"/>
        <v>3.7903937007874018</v>
      </c>
    </row>
    <row r="73" spans="1:8" x14ac:dyDescent="0.25">
      <c r="A73" t="s">
        <v>43</v>
      </c>
      <c r="B73" s="2">
        <v>-2.99437</v>
      </c>
      <c r="C73" s="2">
        <v>9.8143999999999995E-2</v>
      </c>
      <c r="D73" s="2">
        <v>4.8822999999999998E-2</v>
      </c>
      <c r="E73" t="str">
        <f t="shared" si="11"/>
        <v>RFB3</v>
      </c>
      <c r="F73" s="6">
        <f t="shared" si="12"/>
        <v>-117.88858267716536</v>
      </c>
      <c r="G73" s="6">
        <f t="shared" si="13"/>
        <v>3.8639370078740156</v>
      </c>
      <c r="H73" s="6">
        <f t="shared" si="14"/>
        <v>1.9221653543307087</v>
      </c>
    </row>
    <row r="74" spans="1:8" x14ac:dyDescent="0.25">
      <c r="A74" t="s">
        <v>44</v>
      </c>
      <c r="B74" s="2">
        <v>-2.9944199999999999</v>
      </c>
      <c r="C74" s="2">
        <v>9.8182000000000005E-2</v>
      </c>
      <c r="D74" s="2">
        <v>-4.0034E-2</v>
      </c>
      <c r="E74" t="str">
        <f t="shared" si="11"/>
        <v>RFB4</v>
      </c>
      <c r="F74" s="6">
        <f t="shared" si="12"/>
        <v>-117.89055118110237</v>
      </c>
      <c r="G74" s="6">
        <f t="shared" si="13"/>
        <v>3.8654330708661422</v>
      </c>
      <c r="H74" s="6">
        <f t="shared" si="14"/>
        <v>-1.5761417322834645</v>
      </c>
    </row>
  </sheetData>
  <sortState ref="K16:O66">
    <sortCondition ref="K16:K66"/>
  </sortState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Gaydosh, Michael L.</dc:creator>
  <cp:lastModifiedBy>Gaydosh, Michael L.</cp:lastModifiedBy>
  <dcterms:created xsi:type="dcterms:W3CDTF">2019-03-14T16:22:47Z</dcterms:created>
  <dcterms:modified xsi:type="dcterms:W3CDTF">2019-11-15T21:26:04Z</dcterms:modified>
</cp:coreProperties>
</file>