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eld Data\Fiducial Data\LCLS2\Undulators\HXU-012\"/>
    </mc:Choice>
  </mc:AlternateContent>
  <bookViews>
    <workbookView xWindow="600" yWindow="375" windowWidth="21795" windowHeight="949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74" i="1" l="1"/>
  <c r="G74" i="1"/>
  <c r="F74" i="1"/>
  <c r="E74" i="1"/>
  <c r="H73" i="1"/>
  <c r="G73" i="1"/>
  <c r="F73" i="1"/>
  <c r="E73" i="1"/>
  <c r="H72" i="1"/>
  <c r="G72" i="1"/>
  <c r="F72" i="1"/>
  <c r="E72" i="1"/>
  <c r="H71" i="1"/>
  <c r="G71" i="1"/>
  <c r="F71" i="1"/>
  <c r="E71" i="1"/>
  <c r="H70" i="1"/>
  <c r="G70" i="1"/>
  <c r="F70" i="1"/>
  <c r="E70" i="1"/>
  <c r="H69" i="1"/>
  <c r="G69" i="1"/>
  <c r="F69" i="1"/>
  <c r="E69" i="1"/>
  <c r="H68" i="1"/>
  <c r="G68" i="1"/>
  <c r="F68" i="1"/>
  <c r="E68" i="1"/>
  <c r="H67" i="1"/>
  <c r="G67" i="1"/>
  <c r="F67" i="1"/>
  <c r="E67" i="1"/>
  <c r="H66" i="1"/>
  <c r="G66" i="1"/>
  <c r="F66" i="1"/>
  <c r="E66" i="1"/>
  <c r="H65" i="1"/>
  <c r="G65" i="1"/>
  <c r="F65" i="1"/>
  <c r="E65" i="1"/>
  <c r="H64" i="1"/>
  <c r="G64" i="1"/>
  <c r="F64" i="1"/>
  <c r="E64" i="1"/>
  <c r="H63" i="1"/>
  <c r="G63" i="1"/>
  <c r="F63" i="1"/>
  <c r="E63" i="1"/>
  <c r="H62" i="1"/>
  <c r="G62" i="1"/>
  <c r="F62" i="1"/>
  <c r="E62" i="1"/>
  <c r="H61" i="1"/>
  <c r="G61" i="1"/>
  <c r="F61" i="1"/>
  <c r="E61" i="1"/>
  <c r="H60" i="1"/>
  <c r="G60" i="1"/>
  <c r="F60" i="1"/>
  <c r="E60" i="1"/>
  <c r="H59" i="1"/>
  <c r="G59" i="1"/>
  <c r="F59" i="1"/>
  <c r="E59" i="1"/>
  <c r="H58" i="1"/>
  <c r="G58" i="1"/>
  <c r="F58" i="1"/>
  <c r="E58" i="1"/>
  <c r="H57" i="1"/>
  <c r="G57" i="1"/>
  <c r="F57" i="1"/>
  <c r="E57" i="1"/>
  <c r="H56" i="1"/>
  <c r="G56" i="1"/>
  <c r="F56" i="1"/>
  <c r="E56" i="1"/>
  <c r="H55" i="1"/>
  <c r="G55" i="1"/>
  <c r="F55" i="1"/>
  <c r="E55" i="1"/>
  <c r="H54" i="1"/>
  <c r="G54" i="1"/>
  <c r="F54" i="1"/>
  <c r="E54" i="1"/>
  <c r="H53" i="1"/>
  <c r="G53" i="1"/>
  <c r="F53" i="1"/>
  <c r="E53" i="1"/>
  <c r="H52" i="1"/>
  <c r="G52" i="1"/>
  <c r="F52" i="1"/>
  <c r="E52" i="1"/>
  <c r="H51" i="1"/>
  <c r="G51" i="1"/>
  <c r="F51" i="1"/>
  <c r="E51" i="1"/>
  <c r="H50" i="1"/>
  <c r="G50" i="1"/>
  <c r="F50" i="1"/>
  <c r="E50" i="1"/>
  <c r="H49" i="1"/>
  <c r="G49" i="1"/>
  <c r="F49" i="1"/>
  <c r="E49" i="1"/>
  <c r="H48" i="1"/>
  <c r="G48" i="1"/>
  <c r="F48" i="1"/>
  <c r="E48" i="1"/>
  <c r="H47" i="1"/>
  <c r="G47" i="1"/>
  <c r="F47" i="1"/>
  <c r="E47" i="1"/>
  <c r="H42" i="1"/>
  <c r="G42" i="1"/>
  <c r="F42" i="1"/>
  <c r="E42" i="1"/>
  <c r="H41" i="1"/>
  <c r="G41" i="1"/>
  <c r="F41" i="1"/>
  <c r="E41" i="1"/>
  <c r="H40" i="1"/>
  <c r="G40" i="1"/>
  <c r="F40" i="1"/>
  <c r="E40" i="1"/>
  <c r="H39" i="1"/>
  <c r="G39" i="1"/>
  <c r="F39" i="1"/>
  <c r="E39" i="1"/>
  <c r="H38" i="1"/>
  <c r="G38" i="1"/>
  <c r="F38" i="1"/>
  <c r="E38" i="1"/>
  <c r="H37" i="1"/>
  <c r="G37" i="1"/>
  <c r="F37" i="1"/>
  <c r="E37" i="1"/>
  <c r="H36" i="1"/>
  <c r="G36" i="1"/>
  <c r="F36" i="1"/>
  <c r="E36" i="1"/>
  <c r="H31" i="1"/>
  <c r="G31" i="1"/>
  <c r="F31" i="1"/>
  <c r="E31" i="1"/>
  <c r="H30" i="1"/>
  <c r="G30" i="1"/>
  <c r="F30" i="1"/>
  <c r="E30" i="1"/>
  <c r="H29" i="1"/>
  <c r="G29" i="1"/>
  <c r="F29" i="1"/>
  <c r="E29" i="1"/>
  <c r="H28" i="1"/>
  <c r="G28" i="1"/>
  <c r="F28" i="1"/>
  <c r="E28" i="1"/>
  <c r="H27" i="1"/>
  <c r="G27" i="1"/>
  <c r="F27" i="1"/>
  <c r="E27" i="1"/>
  <c r="H26" i="1"/>
  <c r="G26" i="1"/>
  <c r="F26" i="1"/>
  <c r="E26" i="1"/>
  <c r="H25" i="1"/>
  <c r="G25" i="1"/>
  <c r="F25" i="1"/>
  <c r="E25" i="1"/>
  <c r="H24" i="1"/>
  <c r="G24" i="1"/>
  <c r="F24" i="1"/>
  <c r="E24" i="1"/>
  <c r="H23" i="1"/>
  <c r="G23" i="1"/>
  <c r="F23" i="1"/>
  <c r="E23" i="1"/>
  <c r="H22" i="1"/>
  <c r="G22" i="1"/>
  <c r="F22" i="1"/>
  <c r="E22" i="1"/>
  <c r="H21" i="1"/>
  <c r="G21" i="1"/>
  <c r="F21" i="1"/>
  <c r="E21" i="1"/>
  <c r="H20" i="1"/>
  <c r="G20" i="1"/>
  <c r="F20" i="1"/>
  <c r="E20" i="1"/>
  <c r="H19" i="1"/>
  <c r="G19" i="1"/>
  <c r="F19" i="1"/>
  <c r="E19" i="1"/>
  <c r="H18" i="1"/>
  <c r="G18" i="1"/>
  <c r="F18" i="1"/>
  <c r="E18" i="1"/>
  <c r="H17" i="1"/>
  <c r="G17" i="1"/>
  <c r="F17" i="1"/>
  <c r="E17" i="1"/>
  <c r="G16" i="1"/>
  <c r="H16" i="1"/>
  <c r="F16" i="1"/>
  <c r="E16" i="1"/>
  <c r="L11" i="1" l="1"/>
  <c r="K11" i="1"/>
  <c r="L10" i="1"/>
  <c r="K10" i="1"/>
  <c r="L9" i="1"/>
  <c r="K9" i="1"/>
  <c r="L8" i="1"/>
  <c r="K8" i="1"/>
</calcChain>
</file>

<file path=xl/sharedStrings.xml><?xml version="1.0" encoding="utf-8"?>
<sst xmlns="http://schemas.openxmlformats.org/spreadsheetml/2006/main" count="91" uniqueCount="73">
  <si>
    <t>From Yurii</t>
  </si>
  <si>
    <t>Measured</t>
  </si>
  <si>
    <t>Z (m)</t>
  </si>
  <si>
    <t>X (m)</t>
  </si>
  <si>
    <t>Y (m)</t>
  </si>
  <si>
    <t>dX (mm)</t>
  </si>
  <si>
    <t>dY (mm)</t>
  </si>
  <si>
    <t>URM</t>
  </si>
  <si>
    <t>UPM</t>
  </si>
  <si>
    <t>DPM</t>
  </si>
  <si>
    <t>DRM</t>
  </si>
  <si>
    <t>MMF11</t>
  </si>
  <si>
    <t>MMF12</t>
  </si>
  <si>
    <t>MMF03</t>
  </si>
  <si>
    <t>MMF02</t>
  </si>
  <si>
    <t>PM4B1</t>
  </si>
  <si>
    <t>PM4B2</t>
  </si>
  <si>
    <t>PM4B3</t>
  </si>
  <si>
    <t>PM4B5</t>
  </si>
  <si>
    <t>PM4B6</t>
  </si>
  <si>
    <t>HG1</t>
  </si>
  <si>
    <t>HG2</t>
  </si>
  <si>
    <t>HG3</t>
  </si>
  <si>
    <t>HG4</t>
  </si>
  <si>
    <t>HG5</t>
  </si>
  <si>
    <t>HG6</t>
  </si>
  <si>
    <t>HG7</t>
  </si>
  <si>
    <t>HG8</t>
  </si>
  <si>
    <t>HG24</t>
  </si>
  <si>
    <t>PM3B1</t>
  </si>
  <si>
    <t>PM3B2</t>
  </si>
  <si>
    <t>PM3B5</t>
  </si>
  <si>
    <t>PM3B6</t>
  </si>
  <si>
    <t>PM2B5</t>
  </si>
  <si>
    <t>PM1B2</t>
  </si>
  <si>
    <t>PM1B3</t>
  </si>
  <si>
    <t>PM1B5</t>
  </si>
  <si>
    <t>PM1B6</t>
  </si>
  <si>
    <t>RFB1</t>
  </si>
  <si>
    <t>RFB2</t>
  </si>
  <si>
    <t>MMF10</t>
  </si>
  <si>
    <t>MMF09</t>
  </si>
  <si>
    <t>MMF01</t>
  </si>
  <si>
    <t>RFB3</t>
  </si>
  <si>
    <t>RFB4</t>
  </si>
  <si>
    <t>PM1B1</t>
  </si>
  <si>
    <t>PM3B3</t>
  </si>
  <si>
    <t>PM3B4</t>
  </si>
  <si>
    <t>PM4B4</t>
  </si>
  <si>
    <t>HG17</t>
  </si>
  <si>
    <t>HG18</t>
  </si>
  <si>
    <t>HG19</t>
  </si>
  <si>
    <t>HG20</t>
  </si>
  <si>
    <t>HG21</t>
  </si>
  <si>
    <t>HG22</t>
  </si>
  <si>
    <t>PM2B3</t>
  </si>
  <si>
    <t>PM2B4</t>
  </si>
  <si>
    <t>PM2B6</t>
  </si>
  <si>
    <t>HG23</t>
  </si>
  <si>
    <t>PM1B4</t>
  </si>
  <si>
    <t>PM2B1</t>
  </si>
  <si>
    <t>PM2B2</t>
  </si>
  <si>
    <t>Fiducials on Magnetic Axis</t>
  </si>
  <si>
    <t>Z (in)</t>
  </si>
  <si>
    <t>X (in)</t>
  </si>
  <si>
    <t>Y (in)</t>
  </si>
  <si>
    <t>Control on Magnetic Axis</t>
  </si>
  <si>
    <t>PMs and RF Points on Magnetic Axis</t>
  </si>
  <si>
    <t>Device</t>
  </si>
  <si>
    <t>PM</t>
  </si>
  <si>
    <t xml:space="preserve">PM2 Granite with Yurii Shifts </t>
  </si>
  <si>
    <t>3/210/2020</t>
  </si>
  <si>
    <t>HXU sn012 Fiducialization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</si>
</sst>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0"/>
    <numFmt numFmtId="165" formatCode="0.000"/>
    <numFmt numFmtId="166" formatCode="0.00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1" fillId="0" borderId="0" xfId="0" applyFon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4"/>
  <sheetViews>
    <sheetView tabSelected="1" zoomScaleNormal="100" workbookViewId="0">
      <selection activeCell="A2" sqref="A2"/>
    </sheetView>
  </sheetViews>
  <sheetFormatPr defaultRowHeight="15" x14ac:dyDescent="0.25"/>
  <cols>
    <col min="1" max="8" width="10.7109375" customWidth="1"/>
  </cols>
  <sheetData>
    <row r="1" spans="1:22" ht="18.75" x14ac:dyDescent="0.3">
      <c r="A1" s="5" t="s">
        <v>72</v>
      </c>
    </row>
    <row r="2" spans="1:22" x14ac:dyDescent="0.25">
      <c r="A2" s="4" t="s">
        <v>71</v>
      </c>
    </row>
    <row r="3" spans="1:22" x14ac:dyDescent="0.25">
      <c r="A3" s="4"/>
    </row>
    <row r="5" spans="1:22" x14ac:dyDescent="0.25">
      <c r="A5" t="s">
        <v>70</v>
      </c>
    </row>
    <row r="6" spans="1:22" x14ac:dyDescent="0.25">
      <c r="D6" t="s">
        <v>0</v>
      </c>
      <c r="H6" t="s">
        <v>1</v>
      </c>
    </row>
    <row r="7" spans="1:22" x14ac:dyDescent="0.25">
      <c r="A7" t="s">
        <v>68</v>
      </c>
      <c r="B7" t="s">
        <v>69</v>
      </c>
      <c r="C7" s="1" t="s">
        <v>2</v>
      </c>
      <c r="D7" s="1" t="s">
        <v>3</v>
      </c>
      <c r="E7" s="1" t="s">
        <v>4</v>
      </c>
      <c r="F7" s="1"/>
      <c r="G7" s="1" t="s">
        <v>2</v>
      </c>
      <c r="H7" s="1" t="s">
        <v>3</v>
      </c>
      <c r="I7" s="1" t="s">
        <v>4</v>
      </c>
      <c r="K7" s="1" t="s">
        <v>5</v>
      </c>
      <c r="L7" s="1" t="s">
        <v>6</v>
      </c>
    </row>
    <row r="8" spans="1:22" x14ac:dyDescent="0.25">
      <c r="A8" t="s">
        <v>7</v>
      </c>
      <c r="B8">
        <v>1</v>
      </c>
      <c r="C8" s="2">
        <v>0.51648799999999995</v>
      </c>
      <c r="D8" s="2">
        <v>6.9300000000000004E-4</v>
      </c>
      <c r="E8" s="2">
        <v>-3.3325E-2</v>
      </c>
      <c r="G8" s="2">
        <v>-2.7765049999999998</v>
      </c>
      <c r="H8" s="2">
        <v>6.87E-4</v>
      </c>
      <c r="I8" s="2">
        <v>-3.3340000000000002E-2</v>
      </c>
      <c r="K8" s="3">
        <f t="shared" ref="K8:L11" si="0">(H8-D8)*1000</f>
        <v>-6.0000000000000374E-3</v>
      </c>
      <c r="L8" s="3">
        <f t="shared" si="0"/>
        <v>-1.5000000000001124E-2</v>
      </c>
      <c r="T8" s="4"/>
      <c r="U8" s="4"/>
      <c r="V8" s="4"/>
    </row>
    <row r="9" spans="1:22" x14ac:dyDescent="0.25">
      <c r="A9" t="s">
        <v>8</v>
      </c>
      <c r="B9">
        <v>2</v>
      </c>
      <c r="C9" s="2">
        <v>1.365405</v>
      </c>
      <c r="D9" s="2">
        <v>5.3399999999999997E-4</v>
      </c>
      <c r="E9" s="2">
        <v>-2.7095000000000001E-2</v>
      </c>
      <c r="G9" s="2">
        <v>-1.9275910000000001</v>
      </c>
      <c r="H9" s="2">
        <v>5.3399999999999997E-4</v>
      </c>
      <c r="I9" s="2">
        <v>-2.7095000000000001E-2</v>
      </c>
      <c r="K9" s="3">
        <f t="shared" si="0"/>
        <v>0</v>
      </c>
      <c r="L9" s="3">
        <f t="shared" si="0"/>
        <v>0</v>
      </c>
      <c r="T9" s="4"/>
      <c r="U9" s="4"/>
      <c r="V9" s="4"/>
    </row>
    <row r="10" spans="1:22" x14ac:dyDescent="0.25">
      <c r="A10" t="s">
        <v>9</v>
      </c>
      <c r="B10">
        <v>3</v>
      </c>
      <c r="C10" s="2">
        <v>5.0500819999999997</v>
      </c>
      <c r="D10" s="2">
        <v>-4.6500000000000003E-4</v>
      </c>
      <c r="E10" s="2">
        <v>-2.7172999999999999E-2</v>
      </c>
      <c r="G10" s="2">
        <v>1.7571129999999999</v>
      </c>
      <c r="H10" s="2">
        <v>-4.8999999999999998E-4</v>
      </c>
      <c r="I10" s="2">
        <v>-2.7238999999999999E-2</v>
      </c>
      <c r="K10" s="3">
        <f t="shared" si="0"/>
        <v>-2.4999999999999956E-2</v>
      </c>
      <c r="L10" s="3">
        <f t="shared" si="0"/>
        <v>-6.6000000000000086E-2</v>
      </c>
      <c r="T10" s="4"/>
      <c r="U10" s="4"/>
      <c r="V10" s="4"/>
    </row>
    <row r="11" spans="1:22" x14ac:dyDescent="0.25">
      <c r="A11" t="s">
        <v>10</v>
      </c>
      <c r="B11">
        <v>4</v>
      </c>
      <c r="C11" s="2">
        <v>5.8361320000000001</v>
      </c>
      <c r="D11" s="2">
        <v>-1.1E-4</v>
      </c>
      <c r="E11" s="2">
        <v>-3.2848000000000002E-2</v>
      </c>
      <c r="G11" s="2">
        <v>2.5432800000000002</v>
      </c>
      <c r="H11" s="2">
        <v>-1.07E-4</v>
      </c>
      <c r="I11" s="2">
        <v>-3.2947999999999998E-2</v>
      </c>
      <c r="K11" s="3">
        <f t="shared" si="0"/>
        <v>3.0000000000000053E-3</v>
      </c>
      <c r="L11" s="3">
        <f t="shared" si="0"/>
        <v>-9.9999999999995925E-2</v>
      </c>
      <c r="T11" s="4"/>
      <c r="U11" s="4"/>
      <c r="V11" s="4"/>
    </row>
    <row r="12" spans="1:22" x14ac:dyDescent="0.25">
      <c r="C12" s="2"/>
      <c r="D12" s="2"/>
      <c r="E12" s="2"/>
      <c r="G12" s="2"/>
      <c r="H12" s="2"/>
      <c r="J12" s="3"/>
      <c r="K12" s="3"/>
    </row>
    <row r="13" spans="1:22" x14ac:dyDescent="0.25">
      <c r="C13" s="2"/>
      <c r="D13" s="2"/>
      <c r="E13" s="2"/>
      <c r="G13" s="2"/>
      <c r="H13" s="2"/>
      <c r="J13" s="3"/>
      <c r="K13" s="3"/>
    </row>
    <row r="14" spans="1:22" x14ac:dyDescent="0.25">
      <c r="A14" t="s">
        <v>62</v>
      </c>
    </row>
    <row r="15" spans="1:22" x14ac:dyDescent="0.25">
      <c r="B15" s="1" t="s">
        <v>2</v>
      </c>
      <c r="C15" s="1" t="s">
        <v>3</v>
      </c>
      <c r="D15" s="1" t="s">
        <v>4</v>
      </c>
      <c r="E15" s="1"/>
      <c r="F15" s="1" t="s">
        <v>63</v>
      </c>
      <c r="G15" s="1" t="s">
        <v>64</v>
      </c>
      <c r="H15" s="1" t="s">
        <v>65</v>
      </c>
    </row>
    <row r="16" spans="1:22" x14ac:dyDescent="0.25">
      <c r="A16" t="s">
        <v>20</v>
      </c>
      <c r="B16" s="2">
        <v>-1.7508809999999999</v>
      </c>
      <c r="C16" s="2">
        <v>9.8251000000000005E-2</v>
      </c>
      <c r="D16" s="2">
        <v>0.136071</v>
      </c>
      <c r="E16" t="str">
        <f>A16</f>
        <v>HG1</v>
      </c>
      <c r="F16" s="6">
        <f>B16/0.0254</f>
        <v>-68.932322834645674</v>
      </c>
      <c r="G16" s="6">
        <f t="shared" ref="G16:H16" si="1">C16/0.0254</f>
        <v>3.8681496062992129</v>
      </c>
      <c r="H16" s="6">
        <f t="shared" si="1"/>
        <v>5.3571259842519687</v>
      </c>
    </row>
    <row r="17" spans="1:8" x14ac:dyDescent="0.25">
      <c r="A17" t="s">
        <v>21</v>
      </c>
      <c r="B17" s="2">
        <v>-0.64084799999999997</v>
      </c>
      <c r="C17" s="2">
        <v>9.8723000000000005E-2</v>
      </c>
      <c r="D17" s="2">
        <v>0.136013</v>
      </c>
      <c r="E17" t="str">
        <f t="shared" ref="E17:E31" si="2">A17</f>
        <v>HG2</v>
      </c>
      <c r="F17" s="6">
        <f t="shared" ref="F17:F31" si="3">B17/0.0254</f>
        <v>-25.230236220472442</v>
      </c>
      <c r="G17" s="6">
        <f t="shared" ref="G17:G31" si="4">C17/0.0254</f>
        <v>3.8867322834645672</v>
      </c>
      <c r="H17" s="6">
        <f t="shared" ref="H17:H31" si="5">D17/0.0254</f>
        <v>5.3548425196850395</v>
      </c>
    </row>
    <row r="18" spans="1:8" x14ac:dyDescent="0.25">
      <c r="A18" t="s">
        <v>22</v>
      </c>
      <c r="B18" s="2">
        <v>0.471049</v>
      </c>
      <c r="C18" s="2">
        <v>9.8788000000000001E-2</v>
      </c>
      <c r="D18" s="2">
        <v>0.13592199999999999</v>
      </c>
      <c r="E18" t="str">
        <f t="shared" si="2"/>
        <v>HG3</v>
      </c>
      <c r="F18" s="6">
        <f t="shared" si="3"/>
        <v>18.545236220472443</v>
      </c>
      <c r="G18" s="6">
        <f t="shared" si="4"/>
        <v>3.8892913385826775</v>
      </c>
      <c r="H18" s="6">
        <f t="shared" si="5"/>
        <v>5.3512598425196849</v>
      </c>
    </row>
    <row r="19" spans="1:8" x14ac:dyDescent="0.25">
      <c r="A19" t="s">
        <v>23</v>
      </c>
      <c r="B19" s="2">
        <v>1.58111</v>
      </c>
      <c r="C19" s="2">
        <v>9.8711999999999994E-2</v>
      </c>
      <c r="D19" s="2">
        <v>0.13575699999999999</v>
      </c>
      <c r="E19" t="str">
        <f t="shared" si="2"/>
        <v>HG4</v>
      </c>
      <c r="F19" s="6">
        <f t="shared" si="3"/>
        <v>62.248425196850398</v>
      </c>
      <c r="G19" s="6">
        <f t="shared" si="4"/>
        <v>3.8862992125984253</v>
      </c>
      <c r="H19" s="6">
        <f t="shared" si="5"/>
        <v>5.3447637795275584</v>
      </c>
    </row>
    <row r="20" spans="1:8" x14ac:dyDescent="0.25">
      <c r="A20" t="s">
        <v>24</v>
      </c>
      <c r="B20" s="2">
        <v>-1.7513590000000001</v>
      </c>
      <c r="C20" s="2">
        <v>-9.869E-2</v>
      </c>
      <c r="D20" s="2">
        <v>0.13611100000000001</v>
      </c>
      <c r="E20" t="str">
        <f t="shared" si="2"/>
        <v>HG5</v>
      </c>
      <c r="F20" s="6">
        <f t="shared" si="3"/>
        <v>-68.951141732283475</v>
      </c>
      <c r="G20" s="6">
        <f t="shared" si="4"/>
        <v>-3.8854330708661418</v>
      </c>
      <c r="H20" s="6">
        <f t="shared" si="5"/>
        <v>5.3587007874015757</v>
      </c>
    </row>
    <row r="21" spans="1:8" x14ac:dyDescent="0.25">
      <c r="A21" t="s">
        <v>25</v>
      </c>
      <c r="B21" s="2">
        <v>-0.64180099999999995</v>
      </c>
      <c r="C21" s="2">
        <v>-9.8613000000000006E-2</v>
      </c>
      <c r="D21" s="2">
        <v>0.13613600000000001</v>
      </c>
      <c r="E21" t="str">
        <f t="shared" si="2"/>
        <v>HG6</v>
      </c>
      <c r="F21" s="6">
        <f t="shared" si="3"/>
        <v>-25.267755905511809</v>
      </c>
      <c r="G21" s="6">
        <f t="shared" si="4"/>
        <v>-3.8824015748031502</v>
      </c>
      <c r="H21" s="6">
        <f t="shared" si="5"/>
        <v>5.3596850393700795</v>
      </c>
    </row>
    <row r="22" spans="1:8" x14ac:dyDescent="0.25">
      <c r="A22" t="s">
        <v>26</v>
      </c>
      <c r="B22" s="2">
        <v>0.47045999999999999</v>
      </c>
      <c r="C22" s="2">
        <v>-9.8794999999999994E-2</v>
      </c>
      <c r="D22" s="2">
        <v>0.13613400000000001</v>
      </c>
      <c r="E22" t="str">
        <f t="shared" si="2"/>
        <v>HG7</v>
      </c>
      <c r="F22" s="6">
        <f t="shared" si="3"/>
        <v>18.522047244094487</v>
      </c>
      <c r="G22" s="6">
        <f t="shared" si="4"/>
        <v>-3.8895669291338582</v>
      </c>
      <c r="H22" s="6">
        <f t="shared" si="5"/>
        <v>5.359606299212599</v>
      </c>
    </row>
    <row r="23" spans="1:8" x14ac:dyDescent="0.25">
      <c r="A23" t="s">
        <v>27</v>
      </c>
      <c r="B23" s="2">
        <v>1.5802069999999999</v>
      </c>
      <c r="C23" s="2">
        <v>-9.8574999999999996E-2</v>
      </c>
      <c r="D23" s="2">
        <v>0.13607900000000001</v>
      </c>
      <c r="E23" t="str">
        <f t="shared" si="2"/>
        <v>HG8</v>
      </c>
      <c r="F23" s="6">
        <f t="shared" si="3"/>
        <v>62.212874015748028</v>
      </c>
      <c r="G23" s="6">
        <f t="shared" si="4"/>
        <v>-3.8809055118110236</v>
      </c>
      <c r="H23" s="6">
        <f t="shared" si="5"/>
        <v>5.3574409448818905</v>
      </c>
    </row>
    <row r="24" spans="1:8" x14ac:dyDescent="0.25">
      <c r="A24" t="s">
        <v>49</v>
      </c>
      <c r="B24" s="2">
        <v>-1.668112</v>
      </c>
      <c r="C24" s="2">
        <v>0.474242</v>
      </c>
      <c r="D24" s="2">
        <v>-0.23038900000000001</v>
      </c>
      <c r="E24" t="str">
        <f t="shared" si="2"/>
        <v>HG17</v>
      </c>
      <c r="F24" s="6">
        <f t="shared" si="3"/>
        <v>-65.673700787401586</v>
      </c>
      <c r="G24" s="6">
        <f t="shared" si="4"/>
        <v>18.670944881889763</v>
      </c>
      <c r="H24" s="6">
        <f t="shared" si="5"/>
        <v>-9.0704330708661427</v>
      </c>
    </row>
    <row r="25" spans="1:8" x14ac:dyDescent="0.25">
      <c r="A25" t="s">
        <v>50</v>
      </c>
      <c r="B25" s="2">
        <v>9.9999999999999995E-7</v>
      </c>
      <c r="C25" s="2">
        <v>0.47433199999999998</v>
      </c>
      <c r="D25" s="2">
        <v>-0.22786100000000001</v>
      </c>
      <c r="E25" t="str">
        <f t="shared" si="2"/>
        <v>HG18</v>
      </c>
      <c r="F25" s="6">
        <f t="shared" si="3"/>
        <v>3.9370078740157478E-5</v>
      </c>
      <c r="G25" s="6">
        <f t="shared" si="4"/>
        <v>18.674488188976376</v>
      </c>
      <c r="H25" s="6">
        <f t="shared" si="5"/>
        <v>-8.9709055118110239</v>
      </c>
    </row>
    <row r="26" spans="1:8" x14ac:dyDescent="0.25">
      <c r="A26" t="s">
        <v>51</v>
      </c>
      <c r="B26" s="2">
        <v>1.494137</v>
      </c>
      <c r="C26" s="2">
        <v>0.472694</v>
      </c>
      <c r="D26" s="2">
        <v>-0.231433</v>
      </c>
      <c r="E26" t="str">
        <f t="shared" si="2"/>
        <v>HG19</v>
      </c>
      <c r="F26" s="6">
        <f t="shared" si="3"/>
        <v>58.824291338582682</v>
      </c>
      <c r="G26" s="6">
        <f t="shared" si="4"/>
        <v>18.61</v>
      </c>
      <c r="H26" s="6">
        <f t="shared" si="5"/>
        <v>-9.1115354330708662</v>
      </c>
    </row>
    <row r="27" spans="1:8" x14ac:dyDescent="0.25">
      <c r="A27" t="s">
        <v>52</v>
      </c>
      <c r="B27" s="2">
        <v>-1.7266760000000001</v>
      </c>
      <c r="C27" s="2">
        <v>0.20578199999999999</v>
      </c>
      <c r="D27" s="2">
        <v>-0.47192600000000001</v>
      </c>
      <c r="E27" t="str">
        <f t="shared" si="2"/>
        <v>HG20</v>
      </c>
      <c r="F27" s="6">
        <f t="shared" si="3"/>
        <v>-67.97937007874016</v>
      </c>
      <c r="G27" s="6">
        <f t="shared" si="4"/>
        <v>8.1016535433070871</v>
      </c>
      <c r="H27" s="6">
        <f t="shared" si="5"/>
        <v>-18.579763779527561</v>
      </c>
    </row>
    <row r="28" spans="1:8" x14ac:dyDescent="0.25">
      <c r="A28" t="s">
        <v>53</v>
      </c>
      <c r="B28" s="2">
        <v>-8.8002999999999998E-2</v>
      </c>
      <c r="C28" s="2">
        <v>0.20874000000000001</v>
      </c>
      <c r="D28" s="2">
        <v>-0.46864899999999998</v>
      </c>
      <c r="E28" t="str">
        <f t="shared" si="2"/>
        <v>HG21</v>
      </c>
      <c r="F28" s="6">
        <f t="shared" si="3"/>
        <v>-3.464685039370079</v>
      </c>
      <c r="G28" s="6">
        <f t="shared" si="4"/>
        <v>8.2181102362204737</v>
      </c>
      <c r="H28" s="6">
        <f t="shared" si="5"/>
        <v>-18.450748031496062</v>
      </c>
    </row>
    <row r="29" spans="1:8" x14ac:dyDescent="0.25">
      <c r="A29" t="s">
        <v>54</v>
      </c>
      <c r="B29" s="2">
        <v>1.5514859999999999</v>
      </c>
      <c r="C29" s="2">
        <v>0.20417299999999999</v>
      </c>
      <c r="D29" s="2">
        <v>-0.47024100000000002</v>
      </c>
      <c r="E29" t="str">
        <f t="shared" si="2"/>
        <v>HG22</v>
      </c>
      <c r="F29" s="6">
        <f t="shared" si="3"/>
        <v>61.082125984251967</v>
      </c>
      <c r="G29" s="6">
        <f t="shared" si="4"/>
        <v>8.0383070866141733</v>
      </c>
      <c r="H29" s="6">
        <f t="shared" si="5"/>
        <v>-18.513425196850395</v>
      </c>
    </row>
    <row r="30" spans="1:8" x14ac:dyDescent="0.25">
      <c r="A30" t="s">
        <v>58</v>
      </c>
      <c r="B30" s="2">
        <v>-1.796333</v>
      </c>
      <c r="C30" s="2">
        <v>-0.40252100000000002</v>
      </c>
      <c r="D30" s="2">
        <v>-0.229765</v>
      </c>
      <c r="E30" t="str">
        <f t="shared" si="2"/>
        <v>HG23</v>
      </c>
      <c r="F30" s="6">
        <f t="shared" si="3"/>
        <v>-70.721771653543314</v>
      </c>
      <c r="G30" s="6">
        <f t="shared" si="4"/>
        <v>-15.84728346456693</v>
      </c>
      <c r="H30" s="6">
        <f t="shared" si="5"/>
        <v>-9.045866141732283</v>
      </c>
    </row>
    <row r="31" spans="1:8" x14ac:dyDescent="0.25">
      <c r="A31" t="s">
        <v>28</v>
      </c>
      <c r="B31" s="2">
        <v>1.62233</v>
      </c>
      <c r="C31" s="2">
        <v>-0.40448200000000001</v>
      </c>
      <c r="D31" s="2">
        <v>-0.23158100000000001</v>
      </c>
      <c r="E31" t="str">
        <f t="shared" si="2"/>
        <v>HG24</v>
      </c>
      <c r="F31" s="6">
        <f t="shared" si="3"/>
        <v>63.871259842519692</v>
      </c>
      <c r="G31" s="6">
        <f t="shared" si="4"/>
        <v>-15.92448818897638</v>
      </c>
      <c r="H31" s="6">
        <f t="shared" si="5"/>
        <v>-9.1173622047244098</v>
      </c>
    </row>
    <row r="34" spans="1:8" x14ac:dyDescent="0.25">
      <c r="A34" t="s">
        <v>66</v>
      </c>
    </row>
    <row r="35" spans="1:8" x14ac:dyDescent="0.25">
      <c r="B35" s="1" t="s">
        <v>2</v>
      </c>
      <c r="C35" s="1" t="s">
        <v>3</v>
      </c>
      <c r="D35" s="1" t="s">
        <v>4</v>
      </c>
      <c r="E35" s="1"/>
      <c r="F35" s="1" t="s">
        <v>63</v>
      </c>
      <c r="G35" s="1" t="s">
        <v>64</v>
      </c>
      <c r="H35" s="1" t="s">
        <v>65</v>
      </c>
    </row>
    <row r="36" spans="1:8" x14ac:dyDescent="0.25">
      <c r="A36" t="s">
        <v>42</v>
      </c>
      <c r="B36" s="2">
        <v>-5.5289929999999998</v>
      </c>
      <c r="C36" s="2">
        <v>3.149661</v>
      </c>
      <c r="D36" s="2">
        <v>-1.368385</v>
      </c>
      <c r="E36" t="str">
        <f t="shared" ref="E36:E38" si="6">A36</f>
        <v>MMF01</v>
      </c>
      <c r="F36" s="6">
        <f t="shared" ref="F36:F38" si="7">B36/0.0254</f>
        <v>-217.67688976377954</v>
      </c>
      <c r="G36" s="6">
        <f t="shared" ref="G36:G38" si="8">C36/0.0254</f>
        <v>124.00240157480316</v>
      </c>
      <c r="H36" s="6">
        <f t="shared" ref="H36:H38" si="9">D36/0.0254</f>
        <v>-53.873425196850391</v>
      </c>
    </row>
    <row r="37" spans="1:8" x14ac:dyDescent="0.25">
      <c r="A37" t="s">
        <v>14</v>
      </c>
      <c r="B37" s="2">
        <v>-1.4201440000000001</v>
      </c>
      <c r="C37" s="2">
        <v>3.1138669999999999</v>
      </c>
      <c r="D37" s="2">
        <v>-1.36544</v>
      </c>
      <c r="E37" t="str">
        <f t="shared" si="6"/>
        <v>MMF02</v>
      </c>
      <c r="F37" s="6">
        <f t="shared" si="7"/>
        <v>-55.911181102362207</v>
      </c>
      <c r="G37" s="6">
        <f t="shared" si="8"/>
        <v>122.59318897637796</v>
      </c>
      <c r="H37" s="6">
        <f t="shared" si="9"/>
        <v>-53.757480314960631</v>
      </c>
    </row>
    <row r="38" spans="1:8" x14ac:dyDescent="0.25">
      <c r="A38" t="s">
        <v>13</v>
      </c>
      <c r="B38" s="2">
        <v>3.0792109999999999</v>
      </c>
      <c r="C38" s="2">
        <v>3.082916</v>
      </c>
      <c r="D38" s="2">
        <v>-1.3655930000000001</v>
      </c>
      <c r="E38" t="str">
        <f t="shared" si="6"/>
        <v>MMF03</v>
      </c>
      <c r="F38" s="6">
        <f t="shared" si="7"/>
        <v>121.22877952755906</v>
      </c>
      <c r="G38" s="6">
        <f t="shared" si="8"/>
        <v>121.37464566929134</v>
      </c>
      <c r="H38" s="6">
        <f t="shared" si="9"/>
        <v>-53.763503937007876</v>
      </c>
    </row>
    <row r="39" spans="1:8" x14ac:dyDescent="0.25">
      <c r="A39" t="s">
        <v>41</v>
      </c>
      <c r="B39" s="2">
        <v>-4.3665719999999997</v>
      </c>
      <c r="C39" s="2">
        <v>1.0885119999999999</v>
      </c>
      <c r="D39" s="2">
        <v>-1.371829</v>
      </c>
      <c r="E39" t="str">
        <f>A39</f>
        <v>MMF09</v>
      </c>
      <c r="F39" s="6">
        <f t="shared" ref="F39:H42" si="10">B39/0.0254</f>
        <v>-171.91228346456691</v>
      </c>
      <c r="G39" s="6">
        <f t="shared" si="10"/>
        <v>42.854803149606298</v>
      </c>
      <c r="H39" s="6">
        <f t="shared" si="10"/>
        <v>-54.009015748031494</v>
      </c>
    </row>
    <row r="40" spans="1:8" x14ac:dyDescent="0.25">
      <c r="A40" t="s">
        <v>40</v>
      </c>
      <c r="B40" s="2">
        <v>1.0854010000000001</v>
      </c>
      <c r="C40" s="2">
        <v>1.0868610000000001</v>
      </c>
      <c r="D40" s="2">
        <v>-1.37426</v>
      </c>
      <c r="E40" t="str">
        <f>A40</f>
        <v>MMF10</v>
      </c>
      <c r="F40" s="6">
        <f t="shared" si="10"/>
        <v>42.732322834645672</v>
      </c>
      <c r="G40" s="6">
        <f t="shared" si="10"/>
        <v>42.789803149606307</v>
      </c>
      <c r="H40" s="6">
        <f t="shared" si="10"/>
        <v>-54.104724409448821</v>
      </c>
    </row>
    <row r="41" spans="1:8" x14ac:dyDescent="0.25">
      <c r="A41" t="s">
        <v>11</v>
      </c>
      <c r="B41" s="2">
        <v>-6.4248399999999997</v>
      </c>
      <c r="C41" s="2">
        <v>-2.7514959999999999</v>
      </c>
      <c r="D41" s="2">
        <v>1.0575969999999999</v>
      </c>
      <c r="E41" t="str">
        <f>A41</f>
        <v>MMF11</v>
      </c>
      <c r="F41" s="6">
        <f t="shared" si="10"/>
        <v>-252.94645669291339</v>
      </c>
      <c r="G41" s="6">
        <f t="shared" si="10"/>
        <v>-108.32661417322835</v>
      </c>
      <c r="H41" s="6">
        <f t="shared" si="10"/>
        <v>41.637677165354326</v>
      </c>
    </row>
    <row r="42" spans="1:8" x14ac:dyDescent="0.25">
      <c r="A42" t="s">
        <v>12</v>
      </c>
      <c r="B42" s="2">
        <v>1.1938489999999999</v>
      </c>
      <c r="C42" s="2">
        <v>-2.7545289999999998</v>
      </c>
      <c r="D42" s="2">
        <v>1.063923</v>
      </c>
      <c r="E42" t="str">
        <f>A42</f>
        <v>MMF12</v>
      </c>
      <c r="F42" s="6">
        <f t="shared" si="10"/>
        <v>47.001929133858269</v>
      </c>
      <c r="G42" s="6">
        <f t="shared" si="10"/>
        <v>-108.44602362204724</v>
      </c>
      <c r="H42" s="6">
        <f t="shared" si="10"/>
        <v>41.886732283464568</v>
      </c>
    </row>
    <row r="45" spans="1:8" x14ac:dyDescent="0.25">
      <c r="A45" t="s">
        <v>67</v>
      </c>
    </row>
    <row r="46" spans="1:8" x14ac:dyDescent="0.25">
      <c r="B46" s="1" t="s">
        <v>2</v>
      </c>
      <c r="C46" s="1" t="s">
        <v>3</v>
      </c>
      <c r="D46" s="1" t="s">
        <v>4</v>
      </c>
      <c r="F46" s="1" t="s">
        <v>63</v>
      </c>
      <c r="G46" s="1" t="s">
        <v>64</v>
      </c>
      <c r="H46" s="1" t="s">
        <v>65</v>
      </c>
    </row>
    <row r="47" spans="1:8" x14ac:dyDescent="0.25">
      <c r="A47" t="s">
        <v>45</v>
      </c>
      <c r="B47" s="2">
        <v>-2.7767849999999998</v>
      </c>
      <c r="C47" s="2">
        <v>0.10502400000000001</v>
      </c>
      <c r="D47" s="2">
        <v>-5.5230000000000001E-2</v>
      </c>
      <c r="E47" t="str">
        <f t="shared" ref="E47:E74" si="11">A47</f>
        <v>PM1B1</v>
      </c>
      <c r="F47" s="6">
        <f t="shared" ref="F47:F74" si="12">B47/0.0254</f>
        <v>-109.32224409448818</v>
      </c>
      <c r="G47" s="6">
        <f t="shared" ref="G47:G74" si="13">C47/0.0254</f>
        <v>4.1348031496062996</v>
      </c>
      <c r="H47" s="6">
        <f t="shared" ref="H47:H74" si="14">D47/0.0254</f>
        <v>-2.1744094488188979</v>
      </c>
    </row>
    <row r="48" spans="1:8" x14ac:dyDescent="0.25">
      <c r="A48" t="s">
        <v>34</v>
      </c>
      <c r="B48" s="2">
        <v>-2.7769050000000002</v>
      </c>
      <c r="C48" s="2">
        <v>0.105001</v>
      </c>
      <c r="D48" s="2">
        <v>3.8017000000000002E-2</v>
      </c>
      <c r="E48" t="str">
        <f t="shared" si="11"/>
        <v>PM1B2</v>
      </c>
      <c r="F48" s="6">
        <f t="shared" si="12"/>
        <v>-109.32696850393702</v>
      </c>
      <c r="G48" s="6">
        <f t="shared" si="13"/>
        <v>4.1338976377952754</v>
      </c>
      <c r="H48" s="6">
        <f t="shared" si="14"/>
        <v>1.4967322834645671</v>
      </c>
    </row>
    <row r="49" spans="1:8" x14ac:dyDescent="0.25">
      <c r="A49" t="s">
        <v>35</v>
      </c>
      <c r="B49" s="2">
        <v>-2.7763629999999999</v>
      </c>
      <c r="C49" s="2">
        <v>-0.104168</v>
      </c>
      <c r="D49" s="2">
        <v>3.9071000000000002E-2</v>
      </c>
      <c r="E49" t="str">
        <f t="shared" si="11"/>
        <v>PM1B3</v>
      </c>
      <c r="F49" s="6">
        <f t="shared" si="12"/>
        <v>-109.30562992125985</v>
      </c>
      <c r="G49" s="6">
        <f t="shared" si="13"/>
        <v>-4.101102362204724</v>
      </c>
      <c r="H49" s="6">
        <f t="shared" si="14"/>
        <v>1.538228346456693</v>
      </c>
    </row>
    <row r="50" spans="1:8" x14ac:dyDescent="0.25">
      <c r="A50" t="s">
        <v>59</v>
      </c>
      <c r="B50" s="2">
        <v>-2.7761550000000002</v>
      </c>
      <c r="C50" s="2">
        <v>-0.104214</v>
      </c>
      <c r="D50" s="2">
        <v>-5.2152999999999998E-2</v>
      </c>
      <c r="E50" t="str">
        <f t="shared" si="11"/>
        <v>PM1B4</v>
      </c>
      <c r="F50" s="6">
        <f t="shared" si="12"/>
        <v>-109.2974409448819</v>
      </c>
      <c r="G50" s="6">
        <f t="shared" si="13"/>
        <v>-4.1029133858267715</v>
      </c>
      <c r="H50" s="6">
        <f t="shared" si="14"/>
        <v>-2.0532677165354332</v>
      </c>
    </row>
    <row r="51" spans="1:8" x14ac:dyDescent="0.25">
      <c r="A51" t="s">
        <v>36</v>
      </c>
      <c r="B51" s="2">
        <v>-2.7767439999999999</v>
      </c>
      <c r="C51" s="2">
        <v>-6.5751000000000004E-2</v>
      </c>
      <c r="D51" s="2">
        <v>8.4927000000000002E-2</v>
      </c>
      <c r="E51" t="str">
        <f t="shared" si="11"/>
        <v>PM1B5</v>
      </c>
      <c r="F51" s="6">
        <f t="shared" si="12"/>
        <v>-109.32062992125984</v>
      </c>
      <c r="G51" s="6">
        <f t="shared" si="13"/>
        <v>-2.5886220472440948</v>
      </c>
      <c r="H51" s="6">
        <f t="shared" si="14"/>
        <v>3.3435826771653545</v>
      </c>
    </row>
    <row r="52" spans="1:8" x14ac:dyDescent="0.25">
      <c r="A52" t="s">
        <v>37</v>
      </c>
      <c r="B52" s="2">
        <v>-2.7740300000000002</v>
      </c>
      <c r="C52" s="2">
        <v>6.4374000000000001E-2</v>
      </c>
      <c r="D52" s="2">
        <v>8.2851999999999995E-2</v>
      </c>
      <c r="E52" t="str">
        <f t="shared" si="11"/>
        <v>PM1B6</v>
      </c>
      <c r="F52" s="6">
        <f t="shared" si="12"/>
        <v>-109.21377952755907</v>
      </c>
      <c r="G52" s="6">
        <f t="shared" si="13"/>
        <v>2.5344094488188977</v>
      </c>
      <c r="H52" s="6">
        <f t="shared" si="14"/>
        <v>3.2618897637795277</v>
      </c>
    </row>
    <row r="53" spans="1:8" x14ac:dyDescent="0.25">
      <c r="A53" t="s">
        <v>60</v>
      </c>
      <c r="B53" s="2">
        <v>-1.9277</v>
      </c>
      <c r="C53" s="2">
        <v>-0.104382</v>
      </c>
      <c r="D53" s="2">
        <v>-4.7627999999999997E-2</v>
      </c>
      <c r="E53" t="str">
        <f t="shared" si="11"/>
        <v>PM2B1</v>
      </c>
      <c r="F53" s="6">
        <f t="shared" si="12"/>
        <v>-75.893700787401571</v>
      </c>
      <c r="G53" s="6">
        <f t="shared" si="13"/>
        <v>-4.1095275590551186</v>
      </c>
      <c r="H53" s="6">
        <f t="shared" si="14"/>
        <v>-1.8751181102362204</v>
      </c>
    </row>
    <row r="54" spans="1:8" x14ac:dyDescent="0.25">
      <c r="A54" t="s">
        <v>61</v>
      </c>
      <c r="B54" s="2">
        <v>-1.9275340000000001</v>
      </c>
      <c r="C54" s="2">
        <v>-0.104437</v>
      </c>
      <c r="D54" s="2">
        <v>4.4164000000000002E-2</v>
      </c>
      <c r="E54" t="str">
        <f t="shared" si="11"/>
        <v>PM2B2</v>
      </c>
      <c r="F54" s="6">
        <f t="shared" si="12"/>
        <v>-75.887165354330719</v>
      </c>
      <c r="G54" s="6">
        <f t="shared" si="13"/>
        <v>-4.1116929133858271</v>
      </c>
      <c r="H54" s="6">
        <f t="shared" si="14"/>
        <v>1.7387401574803152</v>
      </c>
    </row>
    <row r="55" spans="1:8" x14ac:dyDescent="0.25">
      <c r="A55" t="s">
        <v>55</v>
      </c>
      <c r="B55" s="2">
        <v>-1.927705</v>
      </c>
      <c r="C55" s="2">
        <v>0.104825</v>
      </c>
      <c r="D55" s="2">
        <v>4.4503000000000001E-2</v>
      </c>
      <c r="E55" t="str">
        <f t="shared" si="11"/>
        <v>PM2B3</v>
      </c>
      <c r="F55" s="6">
        <f t="shared" si="12"/>
        <v>-75.893897637795277</v>
      </c>
      <c r="G55" s="6">
        <f t="shared" si="13"/>
        <v>4.1269685039370083</v>
      </c>
      <c r="H55" s="6">
        <f t="shared" si="14"/>
        <v>1.7520866141732285</v>
      </c>
    </row>
    <row r="56" spans="1:8" x14ac:dyDescent="0.25">
      <c r="A56" t="s">
        <v>56</v>
      </c>
      <c r="B56" s="2">
        <v>-1.927705</v>
      </c>
      <c r="C56" s="2">
        <v>0.105097</v>
      </c>
      <c r="D56" s="2">
        <v>-4.6852999999999999E-2</v>
      </c>
      <c r="E56" t="str">
        <f t="shared" si="11"/>
        <v>PM2B4</v>
      </c>
      <c r="F56" s="6">
        <f t="shared" si="12"/>
        <v>-75.893897637795277</v>
      </c>
      <c r="G56" s="6">
        <f t="shared" si="13"/>
        <v>4.1376771653543303</v>
      </c>
      <c r="H56" s="6">
        <f t="shared" si="14"/>
        <v>-1.8446062992125984</v>
      </c>
    </row>
    <row r="57" spans="1:8" x14ac:dyDescent="0.25">
      <c r="A57" t="s">
        <v>33</v>
      </c>
      <c r="B57" s="2">
        <v>-1.9276500000000001</v>
      </c>
      <c r="C57" s="2">
        <v>6.6139000000000003E-2</v>
      </c>
      <c r="D57" s="2">
        <v>9.1241000000000003E-2</v>
      </c>
      <c r="E57" t="str">
        <f t="shared" si="11"/>
        <v>PM2B5</v>
      </c>
      <c r="F57" s="6">
        <f t="shared" si="12"/>
        <v>-75.891732283464577</v>
      </c>
      <c r="G57" s="6">
        <f t="shared" si="13"/>
        <v>2.6038976377952756</v>
      </c>
      <c r="H57" s="6">
        <f t="shared" si="14"/>
        <v>3.5921653543307088</v>
      </c>
    </row>
    <row r="58" spans="1:8" x14ac:dyDescent="0.25">
      <c r="A58" t="s">
        <v>57</v>
      </c>
      <c r="B58" s="2">
        <v>-1.927657</v>
      </c>
      <c r="C58" s="2">
        <v>-6.5974000000000005E-2</v>
      </c>
      <c r="D58" s="2">
        <v>9.1134000000000007E-2</v>
      </c>
      <c r="E58" t="str">
        <f t="shared" si="11"/>
        <v>PM2B6</v>
      </c>
      <c r="F58" s="6">
        <f t="shared" si="12"/>
        <v>-75.892007874015746</v>
      </c>
      <c r="G58" s="6">
        <f t="shared" si="13"/>
        <v>-2.59740157480315</v>
      </c>
      <c r="H58" s="6">
        <f t="shared" si="14"/>
        <v>3.5879527559055124</v>
      </c>
    </row>
    <row r="59" spans="1:8" x14ac:dyDescent="0.25">
      <c r="A59" t="s">
        <v>29</v>
      </c>
      <c r="B59" s="2">
        <v>1.7569859999999999</v>
      </c>
      <c r="C59" s="2">
        <v>-0.10538699999999999</v>
      </c>
      <c r="D59" s="2">
        <v>-4.8785000000000002E-2</v>
      </c>
      <c r="E59" t="str">
        <f t="shared" si="11"/>
        <v>PM3B1</v>
      </c>
      <c r="F59" s="6">
        <f t="shared" si="12"/>
        <v>69.17267716535433</v>
      </c>
      <c r="G59" s="6">
        <f t="shared" si="13"/>
        <v>-4.1490944881889762</v>
      </c>
      <c r="H59" s="6">
        <f t="shared" si="14"/>
        <v>-1.9206692913385828</v>
      </c>
    </row>
    <row r="60" spans="1:8" x14ac:dyDescent="0.25">
      <c r="A60" t="s">
        <v>30</v>
      </c>
      <c r="B60" s="2">
        <v>1.7570440000000001</v>
      </c>
      <c r="C60" s="2">
        <v>-0.105211</v>
      </c>
      <c r="D60" s="2">
        <v>4.4697000000000001E-2</v>
      </c>
      <c r="E60" t="str">
        <f t="shared" si="11"/>
        <v>PM3B2</v>
      </c>
      <c r="F60" s="6">
        <f t="shared" si="12"/>
        <v>69.174960629921259</v>
      </c>
      <c r="G60" s="6">
        <f t="shared" si="13"/>
        <v>-4.1421653543307091</v>
      </c>
      <c r="H60" s="6">
        <f t="shared" si="14"/>
        <v>1.7597244094488189</v>
      </c>
    </row>
    <row r="61" spans="1:8" x14ac:dyDescent="0.25">
      <c r="A61" t="s">
        <v>46</v>
      </c>
      <c r="B61" s="2">
        <v>1.7569509999999999</v>
      </c>
      <c r="C61" s="2">
        <v>0.103898</v>
      </c>
      <c r="D61" s="2">
        <v>4.4294E-2</v>
      </c>
      <c r="E61" t="str">
        <f t="shared" si="11"/>
        <v>PM3B3</v>
      </c>
      <c r="F61" s="6">
        <f t="shared" si="12"/>
        <v>69.171299212598427</v>
      </c>
      <c r="G61" s="6">
        <f t="shared" si="13"/>
        <v>4.0904724409448825</v>
      </c>
      <c r="H61" s="6">
        <f t="shared" si="14"/>
        <v>1.7438582677165355</v>
      </c>
    </row>
    <row r="62" spans="1:8" x14ac:dyDescent="0.25">
      <c r="A62" t="s">
        <v>47</v>
      </c>
      <c r="B62" s="2">
        <v>1.756877</v>
      </c>
      <c r="C62" s="2">
        <v>0.103953</v>
      </c>
      <c r="D62" s="2">
        <v>-4.9389000000000002E-2</v>
      </c>
      <c r="E62" t="str">
        <f t="shared" si="11"/>
        <v>PM3B4</v>
      </c>
      <c r="F62" s="6">
        <f t="shared" si="12"/>
        <v>69.168385826771654</v>
      </c>
      <c r="G62" s="6">
        <f t="shared" si="13"/>
        <v>4.092637795275591</v>
      </c>
      <c r="H62" s="6">
        <f t="shared" si="14"/>
        <v>-1.9444488188976379</v>
      </c>
    </row>
    <row r="63" spans="1:8" x14ac:dyDescent="0.25">
      <c r="A63" t="s">
        <v>31</v>
      </c>
      <c r="B63" s="2">
        <v>1.7570110000000001</v>
      </c>
      <c r="C63" s="2">
        <v>6.5422999999999995E-2</v>
      </c>
      <c r="D63" s="2">
        <v>9.1047000000000003E-2</v>
      </c>
      <c r="E63" t="str">
        <f t="shared" si="11"/>
        <v>PM3B5</v>
      </c>
      <c r="F63" s="6">
        <f t="shared" si="12"/>
        <v>69.173661417322847</v>
      </c>
      <c r="G63" s="6">
        <f t="shared" si="13"/>
        <v>2.5757086614173228</v>
      </c>
      <c r="H63" s="6">
        <f t="shared" si="14"/>
        <v>3.5845275590551182</v>
      </c>
    </row>
    <row r="64" spans="1:8" x14ac:dyDescent="0.25">
      <c r="A64" t="s">
        <v>32</v>
      </c>
      <c r="B64" s="2">
        <v>1.75702</v>
      </c>
      <c r="C64" s="2">
        <v>-6.6610000000000003E-2</v>
      </c>
      <c r="D64" s="2">
        <v>9.1141E-2</v>
      </c>
      <c r="E64" t="str">
        <f t="shared" si="11"/>
        <v>PM3B6</v>
      </c>
      <c r="F64" s="6">
        <f t="shared" si="12"/>
        <v>69.174015748031493</v>
      </c>
      <c r="G64" s="6">
        <f t="shared" si="13"/>
        <v>-2.6224409448818902</v>
      </c>
      <c r="H64" s="6">
        <f t="shared" si="14"/>
        <v>3.5882283464566931</v>
      </c>
    </row>
    <row r="65" spans="1:8" x14ac:dyDescent="0.25">
      <c r="A65" t="s">
        <v>15</v>
      </c>
      <c r="B65" s="2">
        <v>2.5428030000000001</v>
      </c>
      <c r="C65" s="2">
        <v>0.104366</v>
      </c>
      <c r="D65" s="2">
        <v>-5.4813000000000001E-2</v>
      </c>
      <c r="E65" t="str">
        <f t="shared" si="11"/>
        <v>PM4B1</v>
      </c>
      <c r="F65" s="6">
        <f t="shared" si="12"/>
        <v>100.11035433070867</v>
      </c>
      <c r="G65" s="6">
        <f t="shared" si="13"/>
        <v>4.1088976377952759</v>
      </c>
      <c r="H65" s="6">
        <f t="shared" si="14"/>
        <v>-2.1579921259842521</v>
      </c>
    </row>
    <row r="66" spans="1:8" x14ac:dyDescent="0.25">
      <c r="A66" t="s">
        <v>16</v>
      </c>
      <c r="B66" s="2">
        <v>2.5423870000000002</v>
      </c>
      <c r="C66" s="2">
        <v>0.10435</v>
      </c>
      <c r="D66" s="2">
        <v>3.8295000000000003E-2</v>
      </c>
      <c r="E66" t="str">
        <f t="shared" si="11"/>
        <v>PM4B2</v>
      </c>
      <c r="F66" s="6">
        <f t="shared" si="12"/>
        <v>100.09397637795277</v>
      </c>
      <c r="G66" s="6">
        <f t="shared" si="13"/>
        <v>4.1082677165354333</v>
      </c>
      <c r="H66" s="6">
        <f t="shared" si="14"/>
        <v>1.5076771653543308</v>
      </c>
    </row>
    <row r="67" spans="1:8" x14ac:dyDescent="0.25">
      <c r="A67" t="s">
        <v>17</v>
      </c>
      <c r="B67" s="2">
        <v>2.5441370000000001</v>
      </c>
      <c r="C67" s="2">
        <v>-0.105055</v>
      </c>
      <c r="D67" s="2">
        <v>3.8459E-2</v>
      </c>
      <c r="E67" t="str">
        <f t="shared" si="11"/>
        <v>PM4B3</v>
      </c>
      <c r="F67" s="6">
        <f t="shared" si="12"/>
        <v>100.16287401574805</v>
      </c>
      <c r="G67" s="6">
        <f t="shared" si="13"/>
        <v>-4.1360236220472437</v>
      </c>
      <c r="H67" s="6">
        <f t="shared" si="14"/>
        <v>1.5141338582677166</v>
      </c>
    </row>
    <row r="68" spans="1:8" x14ac:dyDescent="0.25">
      <c r="A68" t="s">
        <v>48</v>
      </c>
      <c r="B68" s="2">
        <v>2.54433</v>
      </c>
      <c r="C68" s="2">
        <v>-0.104919</v>
      </c>
      <c r="D68" s="2">
        <v>-5.4889E-2</v>
      </c>
      <c r="E68" t="str">
        <f t="shared" si="11"/>
        <v>PM4B4</v>
      </c>
      <c r="F68" s="6">
        <f t="shared" si="12"/>
        <v>100.17047244094489</v>
      </c>
      <c r="G68" s="6">
        <f t="shared" si="13"/>
        <v>-4.1306692913385827</v>
      </c>
      <c r="H68" s="6">
        <f t="shared" si="14"/>
        <v>-2.1609842519685039</v>
      </c>
    </row>
    <row r="69" spans="1:8" x14ac:dyDescent="0.25">
      <c r="A69" t="s">
        <v>18</v>
      </c>
      <c r="B69" s="2">
        <v>2.543463</v>
      </c>
      <c r="C69" s="2">
        <v>6.3969999999999999E-2</v>
      </c>
      <c r="D69" s="2">
        <v>9.8279000000000005E-2</v>
      </c>
      <c r="E69" t="str">
        <f t="shared" si="11"/>
        <v>PM4B5</v>
      </c>
      <c r="F69" s="6">
        <f t="shared" si="12"/>
        <v>100.13633858267717</v>
      </c>
      <c r="G69" s="6">
        <f t="shared" si="13"/>
        <v>2.5185039370078739</v>
      </c>
      <c r="H69" s="6">
        <f t="shared" si="14"/>
        <v>3.8692519685039373</v>
      </c>
    </row>
    <row r="70" spans="1:8" x14ac:dyDescent="0.25">
      <c r="A70" t="s">
        <v>19</v>
      </c>
      <c r="B70" s="2">
        <v>2.5429870000000001</v>
      </c>
      <c r="C70" s="2">
        <v>-6.4309000000000005E-2</v>
      </c>
      <c r="D70" s="2">
        <v>9.8121E-2</v>
      </c>
      <c r="E70" t="str">
        <f t="shared" si="11"/>
        <v>PM4B6</v>
      </c>
      <c r="F70" s="6">
        <f t="shared" si="12"/>
        <v>100.11759842519686</v>
      </c>
      <c r="G70" s="6">
        <f t="shared" si="13"/>
        <v>-2.5318503937007879</v>
      </c>
      <c r="H70" s="6">
        <f t="shared" si="14"/>
        <v>3.8630314960629923</v>
      </c>
    </row>
    <row r="71" spans="1:8" x14ac:dyDescent="0.25">
      <c r="A71" t="s">
        <v>38</v>
      </c>
      <c r="B71" s="2">
        <v>-2.9935079999999998</v>
      </c>
      <c r="C71" s="2">
        <v>-7.1333999999999995E-2</v>
      </c>
      <c r="D71" s="2">
        <v>9.6818000000000001E-2</v>
      </c>
      <c r="E71" t="str">
        <f t="shared" si="11"/>
        <v>RFB1</v>
      </c>
      <c r="F71" s="6">
        <f t="shared" si="12"/>
        <v>-117.85464566929134</v>
      </c>
      <c r="G71" s="6">
        <f t="shared" si="13"/>
        <v>-2.8084251968503935</v>
      </c>
      <c r="H71" s="6">
        <f t="shared" si="14"/>
        <v>3.8117322834645671</v>
      </c>
    </row>
    <row r="72" spans="1:8" x14ac:dyDescent="0.25">
      <c r="A72" t="s">
        <v>39</v>
      </c>
      <c r="B72" s="2">
        <v>-2.9937200000000002</v>
      </c>
      <c r="C72" s="2">
        <v>7.0914000000000005E-2</v>
      </c>
      <c r="D72" s="2">
        <v>9.6861000000000003E-2</v>
      </c>
      <c r="E72" t="str">
        <f t="shared" si="11"/>
        <v>RFB2</v>
      </c>
      <c r="F72" s="6">
        <f t="shared" si="12"/>
        <v>-117.86299212598426</v>
      </c>
      <c r="G72" s="6">
        <f t="shared" si="13"/>
        <v>2.7918897637795279</v>
      </c>
      <c r="H72" s="6">
        <f t="shared" si="14"/>
        <v>3.8134251968503938</v>
      </c>
    </row>
    <row r="73" spans="1:8" x14ac:dyDescent="0.25">
      <c r="A73" t="s">
        <v>43</v>
      </c>
      <c r="B73" s="2">
        <v>-2.9937010000000002</v>
      </c>
      <c r="C73" s="2">
        <v>9.8093E-2</v>
      </c>
      <c r="D73" s="2">
        <v>4.9399999999999999E-2</v>
      </c>
      <c r="E73" t="str">
        <f t="shared" si="11"/>
        <v>RFB3</v>
      </c>
      <c r="F73" s="6">
        <f t="shared" si="12"/>
        <v>-117.8622440944882</v>
      </c>
      <c r="G73" s="6">
        <f t="shared" si="13"/>
        <v>3.861929133858268</v>
      </c>
      <c r="H73" s="6">
        <f t="shared" si="14"/>
        <v>1.9448818897637796</v>
      </c>
    </row>
    <row r="74" spans="1:8" x14ac:dyDescent="0.25">
      <c r="A74" t="s">
        <v>44</v>
      </c>
      <c r="B74" s="2">
        <v>-2.9937299999999998</v>
      </c>
      <c r="C74" s="2">
        <v>9.8125000000000004E-2</v>
      </c>
      <c r="D74" s="2">
        <v>-3.9438000000000001E-2</v>
      </c>
      <c r="E74" t="str">
        <f t="shared" si="11"/>
        <v>RFB4</v>
      </c>
      <c r="F74" s="6">
        <f t="shared" si="12"/>
        <v>-117.86338582677165</v>
      </c>
      <c r="G74" s="6">
        <f t="shared" si="13"/>
        <v>3.8631889763779532</v>
      </c>
      <c r="H74" s="6">
        <f t="shared" si="14"/>
        <v>-1.5526771653543308</v>
      </c>
    </row>
  </sheetData>
  <sortState ref="K16:O66">
    <sortCondition ref="K16:K66"/>
  </sortState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Gaydosh, Michael L.</cp:lastModifiedBy>
  <dcterms:created xsi:type="dcterms:W3CDTF">2019-03-14T16:22:47Z</dcterms:created>
  <dcterms:modified xsi:type="dcterms:W3CDTF">2020-03-11T13:28:45Z</dcterms:modified>
</cp:coreProperties>
</file>