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225" windowWidth="17820" windowHeight="11445"/>
  </bookViews>
  <sheets>
    <sheet name="00_I1Y_x+-03000_y+00000_ufint_i" sheetId="1" r:id="rId1"/>
  </sheets>
  <calcPr calcId="0"/>
</workbook>
</file>

<file path=xl/calcChain.xml><?xml version="1.0" encoding="utf-8"?>
<calcChain xmlns="http://schemas.openxmlformats.org/spreadsheetml/2006/main">
  <c r="R27" i="1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26"/>
  <c r="J27"/>
  <c r="J28"/>
  <c r="J29"/>
  <c r="J30"/>
  <c r="J31"/>
  <c r="J32"/>
  <c r="J33"/>
  <c r="J34"/>
  <c r="J35"/>
  <c r="J36"/>
  <c r="J37"/>
  <c r="J38"/>
  <c r="J39"/>
  <c r="J41"/>
  <c r="J42"/>
  <c r="J43"/>
  <c r="J44"/>
  <c r="J45"/>
  <c r="J46"/>
  <c r="J47"/>
  <c r="J48"/>
  <c r="J50"/>
  <c r="J51"/>
  <c r="J52"/>
  <c r="J53"/>
  <c r="J54"/>
  <c r="J55"/>
  <c r="J56"/>
  <c r="J57"/>
  <c r="J58"/>
  <c r="J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26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</calcChain>
</file>

<file path=xl/sharedStrings.xml><?xml version="1.0" encoding="utf-8"?>
<sst xmlns="http://schemas.openxmlformats.org/spreadsheetml/2006/main" count="58" uniqueCount="48">
  <si>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</si>
  <si>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</si>
  <si>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</si>
  <si>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</si>
  <si>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</si>
  <si>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</si>
  <si>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</si>
  <si>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</si>
  <si>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</si>
  <si>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</si>
  <si>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</si>
  <si>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</si>
  <si>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</si>
  <si>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ECKO7-55</t>
  </si>
  <si>
    <t>DATASET</t>
  </si>
  <si>
    <t>Tuning</t>
  </si>
  <si>
    <t>Stage:</t>
  </si>
  <si>
    <t>Fine</t>
  </si>
  <si>
    <t>Run</t>
  </si>
  <si>
    <t>Measurement</t>
  </si>
  <si>
    <t>Long</t>
  </si>
  <si>
    <t>Coil</t>
  </si>
  <si>
    <t>Scans</t>
  </si>
  <si>
    <t>Operator:</t>
  </si>
  <si>
    <t>YL</t>
  </si>
  <si>
    <t>Comment:</t>
  </si>
  <si>
    <t>final</t>
  </si>
  <si>
    <t>Temperature:</t>
  </si>
  <si>
    <t>ECKO7-55:--&gt;</t>
  </si>
  <si>
    <t>T1</t>
  </si>
  <si>
    <t>--&gt;</t>
  </si>
  <si>
    <t>T2</t>
  </si>
  <si>
    <t>T5</t>
  </si>
  <si>
    <t>T3</t>
  </si>
  <si>
    <t>Air</t>
  </si>
  <si>
    <t>T4</t>
  </si>
  <si>
    <t>-------------------------------------------------------------</t>
  </si>
  <si>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</si>
  <si>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</si>
  <si>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</si>
  <si>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</si>
  <si>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</si>
  <si>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</si>
  <si>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</si>
  <si>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</si>
  <si>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</si>
  <si>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By</t>
  </si>
  <si>
    <t>Bx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</si>
</sst>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First integral By vs.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'00_I1Y_x+-03000_y+00000_ufint_i'!$F$26:$F$56</c:f>
              <c:numCache>
                <c:formatCode>0.00E+00</c:formatCode>
                <c:ptCount val="31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-1.5</c:v>
                </c:pt>
                <c:pt idx="7">
                  <c:v>-1.5</c:v>
                </c:pt>
                <c:pt idx="8">
                  <c:v>-1.5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-0.5</c:v>
                </c:pt>
                <c:pt idx="13">
                  <c:v>-0.5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1</c:v>
                </c:pt>
                <c:pt idx="21">
                  <c:v>1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</c:numCache>
            </c:numRef>
          </c:xVal>
          <c:yVal>
            <c:numRef>
              <c:f>'00_I1Y_x+-03000_y+00000_ufint_i'!$G$26:$G$56</c:f>
              <c:numCache>
                <c:formatCode>0.00E+00</c:formatCode>
                <c:ptCount val="31"/>
                <c:pt idx="0">
                  <c:v>-2.217000000000013</c:v>
                </c:pt>
                <c:pt idx="1">
                  <c:v>-1.8780000000000001</c:v>
                </c:pt>
                <c:pt idx="2">
                  <c:v>-1.7179999999999893</c:v>
                </c:pt>
                <c:pt idx="3">
                  <c:v>-4.2259999999999991</c:v>
                </c:pt>
                <c:pt idx="4">
                  <c:v>-4.4210000000000065</c:v>
                </c:pt>
                <c:pt idx="5">
                  <c:v>-3.6610000000000014</c:v>
                </c:pt>
                <c:pt idx="6">
                  <c:v>-3.9620000000000033</c:v>
                </c:pt>
                <c:pt idx="7">
                  <c:v>-4.7269999999999897</c:v>
                </c:pt>
                <c:pt idx="8">
                  <c:v>-4.3780000000000001</c:v>
                </c:pt>
                <c:pt idx="9">
                  <c:v>-4.3509999999999991</c:v>
                </c:pt>
                <c:pt idx="10">
                  <c:v>-4.4919999999999902</c:v>
                </c:pt>
                <c:pt idx="11">
                  <c:v>-4.9249999999999972</c:v>
                </c:pt>
                <c:pt idx="12">
                  <c:v>-5.6039999999999992</c:v>
                </c:pt>
                <c:pt idx="13">
                  <c:v>-6.5759999999999934</c:v>
                </c:pt>
                <c:pt idx="14">
                  <c:v>-7.0349999999999966</c:v>
                </c:pt>
                <c:pt idx="15">
                  <c:v>-8.0649999999999977</c:v>
                </c:pt>
                <c:pt idx="16">
                  <c:v>-6.882000000000005</c:v>
                </c:pt>
                <c:pt idx="17">
                  <c:v>-6.7489999999999952</c:v>
                </c:pt>
                <c:pt idx="18">
                  <c:v>-8.4749999999999943</c:v>
                </c:pt>
                <c:pt idx="19">
                  <c:v>-7.9450000000000074</c:v>
                </c:pt>
                <c:pt idx="20">
                  <c:v>-7.4180000000000064</c:v>
                </c:pt>
                <c:pt idx="21">
                  <c:v>-6.5970000000000084</c:v>
                </c:pt>
                <c:pt idx="22">
                  <c:v>-11.298999999999992</c:v>
                </c:pt>
                <c:pt idx="23">
                  <c:v>-7.1839999999999975</c:v>
                </c:pt>
                <c:pt idx="24">
                  <c:v>-8.9350000000000023</c:v>
                </c:pt>
                <c:pt idx="25">
                  <c:v>-7.8419999999999987</c:v>
                </c:pt>
                <c:pt idx="26">
                  <c:v>-7.2040000000000077</c:v>
                </c:pt>
                <c:pt idx="27">
                  <c:v>-8.0729999999999933</c:v>
                </c:pt>
                <c:pt idx="28">
                  <c:v>-6.8969999999999914</c:v>
                </c:pt>
                <c:pt idx="29">
                  <c:v>-8.1340000000000003</c:v>
                </c:pt>
                <c:pt idx="30">
                  <c:v>-7.171999999999997</c:v>
                </c:pt>
              </c:numCache>
            </c:numRef>
          </c:yVal>
        </c:ser>
        <c:axId val="64843776"/>
        <c:axId val="61012224"/>
      </c:scatterChart>
      <c:valAx>
        <c:axId val="6484377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position (mm)</a:t>
                </a:r>
              </a:p>
            </c:rich>
          </c:tx>
          <c:layout/>
        </c:title>
        <c:numFmt formatCode="#,##0.0" sourceLinked="0"/>
        <c:tickLblPos val="nextTo"/>
        <c:crossAx val="61012224"/>
        <c:crossesAt val="-20"/>
        <c:crossBetween val="midCat"/>
        <c:majorUnit val="0.5"/>
      </c:valAx>
      <c:valAx>
        <c:axId val="61012224"/>
        <c:scaling>
          <c:orientation val="minMax"/>
          <c:max val="20"/>
          <c:min val="-2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Tm</a:t>
                </a:r>
                <a:endParaRPr lang="en-US"/>
              </a:p>
            </c:rich>
          </c:tx>
          <c:layout/>
        </c:title>
        <c:numFmt formatCode="#,##0" sourceLinked="0"/>
        <c:tickLblPos val="nextTo"/>
        <c:crossAx val="64843776"/>
        <c:crossesAt val="-4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First integral Bx vs.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'00_I1Y_x+-03000_y+00000_ufint_i'!$J$26:$J$58</c:f>
              <c:numCache>
                <c:formatCode>0.00E+00</c:formatCode>
                <c:ptCount val="33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-1.5</c:v>
                </c:pt>
                <c:pt idx="7">
                  <c:v>-1.5</c:v>
                </c:pt>
                <c:pt idx="8">
                  <c:v>-1.5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-0.5</c:v>
                </c:pt>
                <c:pt idx="13">
                  <c:v>-0.5</c:v>
                </c:pt>
                <c:pt idx="14" formatCode="General">
                  <c:v>-0.5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1</c:v>
                </c:pt>
                <c:pt idx="22">
                  <c:v>1</c:v>
                </c:pt>
                <c:pt idx="23" formatCode="General">
                  <c:v>1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</c:numCache>
            </c:numRef>
          </c:xVal>
          <c:yVal>
            <c:numRef>
              <c:f>'00_I1Y_x+-03000_y+00000_ufint_i'!$L$26:$L$58</c:f>
              <c:numCache>
                <c:formatCode>0.00E+00</c:formatCode>
                <c:ptCount val="33"/>
                <c:pt idx="0">
                  <c:v>4.8999999999999986</c:v>
                </c:pt>
                <c:pt idx="1">
                  <c:v>5.5</c:v>
                </c:pt>
                <c:pt idx="2">
                  <c:v>4.6000000000000014</c:v>
                </c:pt>
                <c:pt idx="3">
                  <c:v>5.1000000000000014</c:v>
                </c:pt>
                <c:pt idx="4">
                  <c:v>5.1000000000000014</c:v>
                </c:pt>
                <c:pt idx="5">
                  <c:v>6.4000000000000057</c:v>
                </c:pt>
                <c:pt idx="6">
                  <c:v>5</c:v>
                </c:pt>
                <c:pt idx="7">
                  <c:v>5.3000000000000043</c:v>
                </c:pt>
                <c:pt idx="8">
                  <c:v>3.9000000000000057</c:v>
                </c:pt>
                <c:pt idx="9">
                  <c:v>5.5999999999999943</c:v>
                </c:pt>
                <c:pt idx="10">
                  <c:v>5.3999999999999986</c:v>
                </c:pt>
                <c:pt idx="11">
                  <c:v>3.5</c:v>
                </c:pt>
                <c:pt idx="12">
                  <c:v>4.6000000000000014</c:v>
                </c:pt>
                <c:pt idx="13">
                  <c:v>4.7000000000000028</c:v>
                </c:pt>
                <c:pt idx="14">
                  <c:v>5.2000000000000028</c:v>
                </c:pt>
                <c:pt idx="15">
                  <c:v>3.6999999999999957</c:v>
                </c:pt>
                <c:pt idx="16">
                  <c:v>4.2999999999999972</c:v>
                </c:pt>
                <c:pt idx="17">
                  <c:v>2.2000000000000028</c:v>
                </c:pt>
                <c:pt idx="18">
                  <c:v>4.1000000000000014</c:v>
                </c:pt>
                <c:pt idx="19">
                  <c:v>3.0999999999999943</c:v>
                </c:pt>
                <c:pt idx="20">
                  <c:v>2.2999999999999972</c:v>
                </c:pt>
                <c:pt idx="21">
                  <c:v>3.0999999999999943</c:v>
                </c:pt>
                <c:pt idx="22">
                  <c:v>1.7999999999999972</c:v>
                </c:pt>
                <c:pt idx="23">
                  <c:v>3.6999999999999957</c:v>
                </c:pt>
                <c:pt idx="24">
                  <c:v>5.5999999999999943</c:v>
                </c:pt>
                <c:pt idx="25">
                  <c:v>2.6000000000000014</c:v>
                </c:pt>
                <c:pt idx="26">
                  <c:v>1.3999999999999986</c:v>
                </c:pt>
                <c:pt idx="27">
                  <c:v>1</c:v>
                </c:pt>
                <c:pt idx="28">
                  <c:v>0.80000000000000426</c:v>
                </c:pt>
                <c:pt idx="29">
                  <c:v>0.20000000000000284</c:v>
                </c:pt>
                <c:pt idx="30">
                  <c:v>1.6999999999999957</c:v>
                </c:pt>
                <c:pt idx="31">
                  <c:v>1</c:v>
                </c:pt>
                <c:pt idx="32">
                  <c:v>0.39999999999999858</c:v>
                </c:pt>
              </c:numCache>
            </c:numRef>
          </c:yVal>
        </c:ser>
        <c:axId val="69570560"/>
        <c:axId val="75970048"/>
      </c:scatterChart>
      <c:valAx>
        <c:axId val="6957056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position (mm)</a:t>
                </a:r>
              </a:p>
            </c:rich>
          </c:tx>
          <c:layout/>
        </c:title>
        <c:numFmt formatCode="#,##0.0" sourceLinked="0"/>
        <c:tickLblPos val="nextTo"/>
        <c:crossAx val="75970048"/>
        <c:crossesAt val="-20"/>
        <c:crossBetween val="midCat"/>
        <c:majorUnit val="0.5"/>
      </c:valAx>
      <c:valAx>
        <c:axId val="75970048"/>
        <c:scaling>
          <c:orientation val="minMax"/>
          <c:max val="20"/>
          <c:min val="-2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Tm</a:t>
                </a:r>
                <a:endParaRPr lang="en-US"/>
              </a:p>
            </c:rich>
          </c:tx>
          <c:layout/>
        </c:title>
        <c:numFmt formatCode="#,##0" sourceLinked="0"/>
        <c:tickLblPos val="nextTo"/>
        <c:crossAx val="69570560"/>
        <c:crossesAt val="-4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Second integral By vs.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'00_I1Y_x+-03000_y+00000_ufint_i'!$J$26:$J$58</c:f>
              <c:numCache>
                <c:formatCode>0.00E+00</c:formatCode>
                <c:ptCount val="33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-1.5</c:v>
                </c:pt>
                <c:pt idx="7">
                  <c:v>-1.5</c:v>
                </c:pt>
                <c:pt idx="8">
                  <c:v>-1.5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-0.5</c:v>
                </c:pt>
                <c:pt idx="13">
                  <c:v>-0.5</c:v>
                </c:pt>
                <c:pt idx="14" formatCode="General">
                  <c:v>-0.5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1</c:v>
                </c:pt>
                <c:pt idx="22">
                  <c:v>1</c:v>
                </c:pt>
                <c:pt idx="23" formatCode="General">
                  <c:v>1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</c:numCache>
            </c:numRef>
          </c:xVal>
          <c:yVal>
            <c:numRef>
              <c:f>'00_I1Y_x+-03000_y+00000_ufint_i'!$O$26:$O$58</c:f>
              <c:numCache>
                <c:formatCode>0.00E+00</c:formatCode>
                <c:ptCount val="33"/>
                <c:pt idx="0">
                  <c:v>-15</c:v>
                </c:pt>
                <c:pt idx="1">
                  <c:v>-12</c:v>
                </c:pt>
                <c:pt idx="2">
                  <c:v>-17</c:v>
                </c:pt>
                <c:pt idx="3">
                  <c:v>-14</c:v>
                </c:pt>
                <c:pt idx="4">
                  <c:v>-21</c:v>
                </c:pt>
                <c:pt idx="5">
                  <c:v>-20</c:v>
                </c:pt>
                <c:pt idx="6">
                  <c:v>-16</c:v>
                </c:pt>
                <c:pt idx="7">
                  <c:v>-23</c:v>
                </c:pt>
                <c:pt idx="8">
                  <c:v>-19</c:v>
                </c:pt>
                <c:pt idx="9">
                  <c:v>-22</c:v>
                </c:pt>
                <c:pt idx="10">
                  <c:v>-19</c:v>
                </c:pt>
                <c:pt idx="11">
                  <c:v>-24</c:v>
                </c:pt>
                <c:pt idx="12">
                  <c:v>-17</c:v>
                </c:pt>
                <c:pt idx="13">
                  <c:v>-24</c:v>
                </c:pt>
                <c:pt idx="14">
                  <c:v>-23</c:v>
                </c:pt>
                <c:pt idx="15">
                  <c:v>-18</c:v>
                </c:pt>
                <c:pt idx="16">
                  <c:v>-19</c:v>
                </c:pt>
                <c:pt idx="17">
                  <c:v>-22</c:v>
                </c:pt>
                <c:pt idx="18">
                  <c:v>-18</c:v>
                </c:pt>
                <c:pt idx="19">
                  <c:v>-20</c:v>
                </c:pt>
                <c:pt idx="20">
                  <c:v>-20</c:v>
                </c:pt>
                <c:pt idx="21">
                  <c:v>-19</c:v>
                </c:pt>
                <c:pt idx="22">
                  <c:v>-22</c:v>
                </c:pt>
                <c:pt idx="23">
                  <c:v>-20</c:v>
                </c:pt>
                <c:pt idx="24">
                  <c:v>-22</c:v>
                </c:pt>
                <c:pt idx="25">
                  <c:v>-22</c:v>
                </c:pt>
                <c:pt idx="26">
                  <c:v>-24</c:v>
                </c:pt>
                <c:pt idx="27">
                  <c:v>-20</c:v>
                </c:pt>
                <c:pt idx="28">
                  <c:v>-21</c:v>
                </c:pt>
                <c:pt idx="29">
                  <c:v>-20</c:v>
                </c:pt>
                <c:pt idx="30">
                  <c:v>179</c:v>
                </c:pt>
                <c:pt idx="31">
                  <c:v>179</c:v>
                </c:pt>
                <c:pt idx="32">
                  <c:v>179</c:v>
                </c:pt>
              </c:numCache>
            </c:numRef>
          </c:yVal>
        </c:ser>
        <c:axId val="73659520"/>
        <c:axId val="73661824"/>
      </c:scatterChart>
      <c:valAx>
        <c:axId val="7365952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position (mm)</a:t>
                </a:r>
              </a:p>
            </c:rich>
          </c:tx>
          <c:layout/>
        </c:title>
        <c:numFmt formatCode="#,##0.0" sourceLinked="0"/>
        <c:tickLblPos val="nextTo"/>
        <c:crossAx val="73661824"/>
        <c:crossesAt val="-30"/>
        <c:crossBetween val="midCat"/>
        <c:majorUnit val="0.5"/>
      </c:valAx>
      <c:valAx>
        <c:axId val="73661824"/>
        <c:scaling>
          <c:orientation val="minMax"/>
          <c:max val="30"/>
          <c:min val="-3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Tm</a:t>
                </a:r>
                <a:r>
                  <a:rPr lang="en-US" baseline="30000">
                    <a:sym typeface="Symbol"/>
                  </a:rPr>
                  <a:t>2</a:t>
                </a:r>
                <a:endParaRPr lang="en-US" baseline="30000"/>
              </a:p>
            </c:rich>
          </c:tx>
          <c:layout/>
        </c:title>
        <c:numFmt formatCode="#,##0" sourceLinked="0"/>
        <c:tickLblPos val="nextTo"/>
        <c:crossAx val="73659520"/>
        <c:crossesAt val="-4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Second integral By vs.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'00_I1Y_x+-03000_y+00000_ufint_i'!$J$26:$J$58</c:f>
              <c:numCache>
                <c:formatCode>0.00E+00</c:formatCode>
                <c:ptCount val="33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-1.5</c:v>
                </c:pt>
                <c:pt idx="7">
                  <c:v>-1.5</c:v>
                </c:pt>
                <c:pt idx="8">
                  <c:v>-1.5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-0.5</c:v>
                </c:pt>
                <c:pt idx="13">
                  <c:v>-0.5</c:v>
                </c:pt>
                <c:pt idx="14" formatCode="General">
                  <c:v>-0.5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1</c:v>
                </c:pt>
                <c:pt idx="22">
                  <c:v>1</c:v>
                </c:pt>
                <c:pt idx="23" formatCode="General">
                  <c:v>1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</c:numCache>
            </c:numRef>
          </c:xVal>
          <c:yVal>
            <c:numRef>
              <c:f>'00_I1Y_x+-03000_y+00000_ufint_i'!$R$26:$R$58</c:f>
              <c:numCache>
                <c:formatCode>0.00E+00</c:formatCode>
                <c:ptCount val="33"/>
                <c:pt idx="0">
                  <c:v>13.099999999999994</c:v>
                </c:pt>
                <c:pt idx="1">
                  <c:v>10.100000000000009</c:v>
                </c:pt>
                <c:pt idx="2">
                  <c:v>11.399999999999991</c:v>
                </c:pt>
                <c:pt idx="3">
                  <c:v>8.0999999999999943</c:v>
                </c:pt>
                <c:pt idx="4">
                  <c:v>8.5</c:v>
                </c:pt>
                <c:pt idx="5">
                  <c:v>12.200000000000003</c:v>
                </c:pt>
                <c:pt idx="6">
                  <c:v>7.5</c:v>
                </c:pt>
                <c:pt idx="7">
                  <c:v>10.5</c:v>
                </c:pt>
                <c:pt idx="8">
                  <c:v>6.3999999999999915</c:v>
                </c:pt>
                <c:pt idx="9">
                  <c:v>11.899999999999991</c:v>
                </c:pt>
                <c:pt idx="10">
                  <c:v>14</c:v>
                </c:pt>
                <c:pt idx="11">
                  <c:v>10</c:v>
                </c:pt>
                <c:pt idx="12">
                  <c:v>10</c:v>
                </c:pt>
                <c:pt idx="13">
                  <c:v>8.5999999999999943</c:v>
                </c:pt>
                <c:pt idx="14">
                  <c:v>8.5</c:v>
                </c:pt>
                <c:pt idx="15">
                  <c:v>8.5999999999999943</c:v>
                </c:pt>
                <c:pt idx="16">
                  <c:v>13.099999999999994</c:v>
                </c:pt>
                <c:pt idx="17">
                  <c:v>8.7000000000000028</c:v>
                </c:pt>
                <c:pt idx="18">
                  <c:v>5.5</c:v>
                </c:pt>
                <c:pt idx="19">
                  <c:v>9.2999999999999972</c:v>
                </c:pt>
                <c:pt idx="20">
                  <c:v>0.90000000000000568</c:v>
                </c:pt>
                <c:pt idx="21">
                  <c:v>16.899999999999991</c:v>
                </c:pt>
                <c:pt idx="22">
                  <c:v>7</c:v>
                </c:pt>
                <c:pt idx="23">
                  <c:v>6.5</c:v>
                </c:pt>
                <c:pt idx="24">
                  <c:v>5.5</c:v>
                </c:pt>
                <c:pt idx="25">
                  <c:v>8.5999999999999943</c:v>
                </c:pt>
                <c:pt idx="26">
                  <c:v>9.7000000000000028</c:v>
                </c:pt>
                <c:pt idx="27">
                  <c:v>8.7000000000000028</c:v>
                </c:pt>
                <c:pt idx="28">
                  <c:v>1.5</c:v>
                </c:pt>
                <c:pt idx="29">
                  <c:v>1.1000000000000085</c:v>
                </c:pt>
                <c:pt idx="30">
                  <c:v>-8.5</c:v>
                </c:pt>
                <c:pt idx="31">
                  <c:v>3.7999999999999972</c:v>
                </c:pt>
                <c:pt idx="32">
                  <c:v>19.299999999999997</c:v>
                </c:pt>
              </c:numCache>
            </c:numRef>
          </c:yVal>
        </c:ser>
        <c:axId val="54563968"/>
        <c:axId val="54565888"/>
      </c:scatterChart>
      <c:valAx>
        <c:axId val="5456396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position (mm)</a:t>
                </a:r>
              </a:p>
            </c:rich>
          </c:tx>
          <c:layout/>
        </c:title>
        <c:numFmt formatCode="#,##0.0" sourceLinked="0"/>
        <c:tickLblPos val="nextTo"/>
        <c:crossAx val="54565888"/>
        <c:crossesAt val="-30"/>
        <c:crossBetween val="midCat"/>
        <c:majorUnit val="0.5"/>
      </c:valAx>
      <c:valAx>
        <c:axId val="54565888"/>
        <c:scaling>
          <c:orientation val="minMax"/>
          <c:max val="30"/>
          <c:min val="-3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Tm</a:t>
                </a:r>
                <a:r>
                  <a:rPr lang="en-US" baseline="30000">
                    <a:sym typeface="Symbol"/>
                  </a:rPr>
                  <a:t>2</a:t>
                </a:r>
                <a:endParaRPr lang="en-US" baseline="30000"/>
              </a:p>
            </c:rich>
          </c:tx>
          <c:layout/>
        </c:title>
        <c:numFmt formatCode="#,##0" sourceLinked="0"/>
        <c:tickLblPos val="nextTo"/>
        <c:crossAx val="54563968"/>
        <c:crossesAt val="-4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95250</xdr:rowOff>
    </xdr:from>
    <xdr:to>
      <xdr:col>11</xdr:col>
      <xdr:colOff>228600</xdr:colOff>
      <xdr:row>76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59</xdr:row>
      <xdr:rowOff>66675</xdr:rowOff>
    </xdr:from>
    <xdr:to>
      <xdr:col>22</xdr:col>
      <xdr:colOff>247650</xdr:colOff>
      <xdr:row>75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76</xdr:row>
      <xdr:rowOff>38100</xdr:rowOff>
    </xdr:from>
    <xdr:to>
      <xdr:col>11</xdr:col>
      <xdr:colOff>247650</xdr:colOff>
      <xdr:row>92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76</xdr:row>
      <xdr:rowOff>9525</xdr:rowOff>
    </xdr:from>
    <xdr:to>
      <xdr:col>22</xdr:col>
      <xdr:colOff>247650</xdr:colOff>
      <xdr:row>92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4"/>
  <sheetViews>
    <sheetView tabSelected="1" topLeftCell="H58" workbookViewId="0">
      <selection activeCell="Z72" sqref="Z72"/>
    </sheetView>
  </sheetViews>
  <sheetFormatPr defaultRowHeight="15"/>
  <cols>
    <col min="3" max="3" width="9.28515625" bestFit="1" customWidth="1"/>
    <col min="6" max="6" width="9.28515625" bestFit="1" customWidth="1"/>
    <col min="15" max="15" width="9.28515625" bestFit="1" customWidth="1"/>
  </cols>
  <sheetData>
    <row r="1" spans="1:19">
      <c r="A1" t="s">
        <v>0</v>
      </c>
      <c r="B1" t="s">
        <v>1</v>
      </c>
      <c r="C1" t="s">
        <v>2</v>
      </c>
    </row>
    <row r="2" spans="1:19">
      <c r="A2" t="s">
        <v>3</v>
      </c>
      <c r="B2" s="1">
        <v>41198</v>
      </c>
    </row>
    <row r="3" spans="1:19">
      <c r="A3" t="s">
        <v>4</v>
      </c>
      <c r="B3" s="2">
        <v>0.48526620370370371</v>
      </c>
    </row>
    <row r="5" spans="1:19">
      <c r="A5" t="s">
        <v>5</v>
      </c>
      <c r="B5" t="s">
        <v>6</v>
      </c>
    </row>
    <row r="6" spans="1:19">
      <c r="A6" t="s">
        <v>7</v>
      </c>
      <c r="B6" t="s">
        <v>8</v>
      </c>
      <c r="C6" t="s">
        <v>9</v>
      </c>
    </row>
    <row r="7" spans="1:19">
      <c r="A7" t="s">
        <v>10</v>
      </c>
      <c r="B7" t="s">
        <v>8</v>
      </c>
    </row>
    <row r="8" spans="1:19">
      <c r="A8" t="s">
        <v>11</v>
      </c>
      <c r="B8" t="s">
        <v>12</v>
      </c>
      <c r="C8" t="s">
        <v>13</v>
      </c>
    </row>
    <row r="9" spans="1:19">
      <c r="A9" t="s">
        <v>14</v>
      </c>
      <c r="B9" t="s">
        <v>12</v>
      </c>
      <c r="C9">
        <v>2</v>
      </c>
    </row>
    <row r="10" spans="1:19">
      <c r="A10" t="s">
        <v>15</v>
      </c>
      <c r="B10" t="s">
        <v>16</v>
      </c>
      <c r="C10" t="s">
        <v>17</v>
      </c>
      <c r="D10" t="s">
        <v>15</v>
      </c>
    </row>
    <row r="11" spans="1:19">
      <c r="A11" t="s">
        <v>18</v>
      </c>
      <c r="B11" t="s">
        <v>12</v>
      </c>
      <c r="C11">
        <v>3</v>
      </c>
    </row>
    <row r="12" spans="1:19">
      <c r="A12" t="s">
        <v>19</v>
      </c>
      <c r="B12" t="s">
        <v>8</v>
      </c>
      <c r="C12" t="s">
        <v>20</v>
      </c>
      <c r="D12" t="s">
        <v>21</v>
      </c>
      <c r="E12" t="s">
        <v>22</v>
      </c>
    </row>
    <row r="13" spans="1:19">
      <c r="A13" t="s">
        <v>23</v>
      </c>
      <c r="B13" t="s">
        <v>24</v>
      </c>
    </row>
    <row r="14" spans="1:19">
      <c r="A14" t="s">
        <v>25</v>
      </c>
      <c r="B14" t="s">
        <v>26</v>
      </c>
    </row>
    <row r="16" spans="1:19">
      <c r="A16" t="s">
        <v>27</v>
      </c>
      <c r="B16" t="s">
        <v>28</v>
      </c>
      <c r="C16" t="s">
        <v>29</v>
      </c>
      <c r="D16">
        <v>20.059999999999999</v>
      </c>
      <c r="E16" t="s">
        <v>30</v>
      </c>
      <c r="F16" t="s">
        <v>31</v>
      </c>
      <c r="G16">
        <v>19.95</v>
      </c>
      <c r="H16" t="s">
        <v>30</v>
      </c>
      <c r="I16" t="s">
        <v>32</v>
      </c>
      <c r="J16">
        <v>20.05</v>
      </c>
      <c r="K16" t="s">
        <v>30</v>
      </c>
      <c r="L16" t="s">
        <v>33</v>
      </c>
      <c r="M16">
        <v>19.96</v>
      </c>
      <c r="N16" t="s">
        <v>30</v>
      </c>
      <c r="O16" t="s">
        <v>34</v>
      </c>
      <c r="P16">
        <v>20.010000000000002</v>
      </c>
      <c r="Q16" t="s">
        <v>30</v>
      </c>
      <c r="R16" t="s">
        <v>35</v>
      </c>
      <c r="S16">
        <v>19.95</v>
      </c>
    </row>
    <row r="18" spans="1:18">
      <c r="A18" t="s">
        <v>36</v>
      </c>
    </row>
    <row r="19" spans="1:18">
      <c r="B19" t="s">
        <v>37</v>
      </c>
      <c r="C19" t="s">
        <v>38</v>
      </c>
      <c r="D19" t="s">
        <v>39</v>
      </c>
      <c r="E19" t="s">
        <v>40</v>
      </c>
      <c r="F19" t="s">
        <v>41</v>
      </c>
    </row>
    <row r="20" spans="1:18">
      <c r="B20" t="s">
        <v>42</v>
      </c>
      <c r="C20" t="s">
        <v>43</v>
      </c>
      <c r="D20" t="s">
        <v>44</v>
      </c>
      <c r="E20" t="s">
        <v>45</v>
      </c>
    </row>
    <row r="21" spans="1:18">
      <c r="A21" t="s">
        <v>36</v>
      </c>
    </row>
    <row r="22" spans="1:18">
      <c r="C22" s="3"/>
      <c r="D22" s="3"/>
      <c r="E22" s="3"/>
      <c r="F22" s="3"/>
      <c r="G22" s="3"/>
    </row>
    <row r="23" spans="1:18">
      <c r="C23" s="3"/>
      <c r="D23" s="3"/>
      <c r="E23" s="3"/>
      <c r="F23" s="3"/>
      <c r="G23" s="3"/>
    </row>
    <row r="24" spans="1:18">
      <c r="C24" s="3"/>
      <c r="D24" s="3"/>
      <c r="E24" s="3" t="s">
        <v>46</v>
      </c>
      <c r="F24" s="3"/>
      <c r="G24" s="3"/>
      <c r="J24" t="s">
        <v>47</v>
      </c>
    </row>
    <row r="25" spans="1:18">
      <c r="C25" s="3"/>
      <c r="D25" s="3"/>
      <c r="E25" s="3"/>
      <c r="F25" s="3"/>
      <c r="G25" s="3"/>
    </row>
    <row r="26" spans="1:18">
      <c r="B26">
        <v>3</v>
      </c>
      <c r="C26" s="3">
        <v>-2.5000000000000001E-3</v>
      </c>
      <c r="D26" s="3">
        <v>-7.5190000000000003E-6</v>
      </c>
      <c r="E26" s="3">
        <v>-1.0021700000000001E-4</v>
      </c>
      <c r="F26" s="3">
        <f t="shared" ref="F23:F61" si="0">C26*1000</f>
        <v>-2.5</v>
      </c>
      <c r="G26" s="3">
        <f>E26*1000000+98</f>
        <v>-2.217000000000013</v>
      </c>
      <c r="I26" s="3">
        <v>-2.5000000000000001E-3</v>
      </c>
      <c r="J26" s="3">
        <f>I26*1000</f>
        <v>-2.5</v>
      </c>
      <c r="K26" s="3">
        <v>4.49E-5</v>
      </c>
      <c r="L26" s="3">
        <f>K26*1000000-40</f>
        <v>4.8999999999999986</v>
      </c>
      <c r="N26" s="3">
        <v>-1.8699999999999999E-4</v>
      </c>
      <c r="O26" s="3">
        <f>N29*1000000+179</f>
        <v>-15</v>
      </c>
      <c r="Q26" s="3">
        <v>7.9099999999999998E-5</v>
      </c>
      <c r="R26" s="3">
        <f>Q26*1000000-66</f>
        <v>13.099999999999994</v>
      </c>
    </row>
    <row r="27" spans="1:18">
      <c r="B27">
        <v>4</v>
      </c>
      <c r="C27" s="3">
        <v>-2.5000000000000001E-3</v>
      </c>
      <c r="D27" s="3">
        <v>-7.4930000000000001E-6</v>
      </c>
      <c r="E27" s="3">
        <v>-9.9877999999999995E-5</v>
      </c>
      <c r="F27" s="3">
        <f t="shared" si="0"/>
        <v>-2.5</v>
      </c>
      <c r="G27" s="3">
        <f>E27*1000000+98</f>
        <v>-1.8780000000000001</v>
      </c>
      <c r="I27" s="3">
        <v>-2.5000000000000001E-3</v>
      </c>
      <c r="J27" s="3">
        <f t="shared" ref="J27:J56" si="1">I27*1000</f>
        <v>-2.5</v>
      </c>
      <c r="K27" s="3">
        <v>4.5500000000000001E-5</v>
      </c>
      <c r="L27" s="3">
        <f>K27*1000000-40</f>
        <v>5.5</v>
      </c>
      <c r="N27" s="3">
        <v>-1.9000000000000001E-4</v>
      </c>
      <c r="O27" s="3">
        <f t="shared" ref="O27:O58" si="2">N30*1000000+179</f>
        <v>-12</v>
      </c>
      <c r="Q27" s="3">
        <v>7.6100000000000007E-5</v>
      </c>
      <c r="R27" s="3">
        <f t="shared" ref="R27:R58" si="3">Q27*1000000-66</f>
        <v>10.100000000000009</v>
      </c>
    </row>
    <row r="28" spans="1:18">
      <c r="B28">
        <v>5</v>
      </c>
      <c r="C28" s="3">
        <v>-2.5000000000000001E-3</v>
      </c>
      <c r="D28" s="3">
        <v>-7.481E-6</v>
      </c>
      <c r="E28" s="3">
        <v>-9.9717999999999996E-5</v>
      </c>
      <c r="F28" s="3">
        <f t="shared" si="0"/>
        <v>-2.5</v>
      </c>
      <c r="G28" s="3">
        <f>E28*1000000+98</f>
        <v>-1.7179999999999893</v>
      </c>
      <c r="I28" s="3">
        <v>-2.5000000000000001E-3</v>
      </c>
      <c r="J28" s="3">
        <f t="shared" si="1"/>
        <v>-2.5</v>
      </c>
      <c r="K28" s="3">
        <v>4.46E-5</v>
      </c>
      <c r="L28" s="3">
        <f>K28*1000000-40</f>
        <v>4.6000000000000014</v>
      </c>
      <c r="N28" s="3">
        <v>-1.8900000000000001E-4</v>
      </c>
      <c r="O28" s="3">
        <f t="shared" si="2"/>
        <v>-17</v>
      </c>
      <c r="Q28" s="3">
        <v>7.7399999999999998E-5</v>
      </c>
      <c r="R28" s="3">
        <f t="shared" si="3"/>
        <v>11.399999999999991</v>
      </c>
    </row>
    <row r="29" spans="1:18">
      <c r="B29">
        <v>6</v>
      </c>
      <c r="C29" s="3">
        <v>-2E-3</v>
      </c>
      <c r="D29" s="3">
        <v>-7.6680000000000001E-6</v>
      </c>
      <c r="E29" s="3">
        <v>-1.0222599999999999E-4</v>
      </c>
      <c r="F29" s="3">
        <f t="shared" si="0"/>
        <v>-2</v>
      </c>
      <c r="G29" s="3">
        <f>E29*1000000+98</f>
        <v>-4.2259999999999991</v>
      </c>
      <c r="I29" s="3">
        <v>-2E-3</v>
      </c>
      <c r="J29" s="3">
        <f t="shared" si="1"/>
        <v>-2</v>
      </c>
      <c r="K29" s="3">
        <v>4.5099999999999998E-5</v>
      </c>
      <c r="L29" s="3">
        <f>K29*1000000-40</f>
        <v>5.1000000000000014</v>
      </c>
      <c r="N29" s="3">
        <v>-1.94E-4</v>
      </c>
      <c r="O29" s="3">
        <f t="shared" si="2"/>
        <v>-14</v>
      </c>
      <c r="Q29" s="3">
        <v>7.4099999999999999E-5</v>
      </c>
      <c r="R29" s="3">
        <f t="shared" si="3"/>
        <v>8.0999999999999943</v>
      </c>
    </row>
    <row r="30" spans="1:18">
      <c r="B30">
        <v>7</v>
      </c>
      <c r="C30" s="3">
        <v>-2E-3</v>
      </c>
      <c r="D30" s="3">
        <v>-7.6830000000000008E-6</v>
      </c>
      <c r="E30" s="3">
        <v>-1.02421E-4</v>
      </c>
      <c r="F30" s="3">
        <f t="shared" si="0"/>
        <v>-2</v>
      </c>
      <c r="G30" s="3">
        <f>E30*1000000+98</f>
        <v>-4.4210000000000065</v>
      </c>
      <c r="I30" s="3">
        <v>-2E-3</v>
      </c>
      <c r="J30" s="3">
        <f t="shared" si="1"/>
        <v>-2</v>
      </c>
      <c r="K30" s="3">
        <v>4.5099999999999998E-5</v>
      </c>
      <c r="L30" s="3">
        <f>K30*1000000-40</f>
        <v>5.1000000000000014</v>
      </c>
      <c r="N30" s="3">
        <v>-1.9100000000000001E-4</v>
      </c>
      <c r="O30" s="3">
        <f t="shared" si="2"/>
        <v>-21</v>
      </c>
      <c r="Q30" s="3">
        <v>7.4499999999999995E-5</v>
      </c>
      <c r="R30" s="3">
        <f t="shared" si="3"/>
        <v>8.5</v>
      </c>
    </row>
    <row r="31" spans="1:18">
      <c r="B31">
        <v>8</v>
      </c>
      <c r="C31" s="3">
        <v>-2E-3</v>
      </c>
      <c r="D31" s="3">
        <v>-7.6260000000000003E-6</v>
      </c>
      <c r="E31" s="3">
        <v>-1.01661E-4</v>
      </c>
      <c r="F31" s="3">
        <f t="shared" si="0"/>
        <v>-2</v>
      </c>
      <c r="G31" s="3">
        <f>E31*1000000+98</f>
        <v>-3.6610000000000014</v>
      </c>
      <c r="I31" s="3">
        <v>-2E-3</v>
      </c>
      <c r="J31" s="3">
        <f t="shared" si="1"/>
        <v>-2</v>
      </c>
      <c r="K31" s="3">
        <v>4.6400000000000003E-5</v>
      </c>
      <c r="L31" s="3">
        <f>K31*1000000-40</f>
        <v>6.4000000000000057</v>
      </c>
      <c r="N31" s="3">
        <v>-1.9599999999999999E-4</v>
      </c>
      <c r="O31" s="3">
        <f t="shared" si="2"/>
        <v>-20</v>
      </c>
      <c r="Q31" s="3">
        <v>7.8200000000000003E-5</v>
      </c>
      <c r="R31" s="3">
        <f t="shared" si="3"/>
        <v>12.200000000000003</v>
      </c>
    </row>
    <row r="32" spans="1:18">
      <c r="B32">
        <v>9</v>
      </c>
      <c r="C32" s="3">
        <v>-1.5E-3</v>
      </c>
      <c r="D32" s="3">
        <v>-7.6490000000000008E-6</v>
      </c>
      <c r="E32" s="3">
        <v>-1.01962E-4</v>
      </c>
      <c r="F32" s="3">
        <f t="shared" si="0"/>
        <v>-1.5</v>
      </c>
      <c r="G32" s="3">
        <f>E32*1000000+98</f>
        <v>-3.9620000000000033</v>
      </c>
      <c r="I32" s="3">
        <v>-1.5E-3</v>
      </c>
      <c r="J32" s="3">
        <f t="shared" si="1"/>
        <v>-1.5</v>
      </c>
      <c r="K32" s="3">
        <v>4.5000000000000003E-5</v>
      </c>
      <c r="L32" s="3">
        <f>K32*1000000-40</f>
        <v>5</v>
      </c>
      <c r="N32" s="3">
        <v>-1.93E-4</v>
      </c>
      <c r="O32" s="3">
        <f t="shared" si="2"/>
        <v>-16</v>
      </c>
      <c r="Q32" s="3">
        <v>7.3499999999999998E-5</v>
      </c>
      <c r="R32" s="3">
        <f t="shared" si="3"/>
        <v>7.5</v>
      </c>
    </row>
    <row r="33" spans="2:18">
      <c r="B33">
        <v>10</v>
      </c>
      <c r="C33" s="3">
        <v>-1.5E-3</v>
      </c>
      <c r="D33" s="3">
        <v>-7.7069999999999992E-6</v>
      </c>
      <c r="E33" s="3">
        <v>-1.0272699999999999E-4</v>
      </c>
      <c r="F33" s="3">
        <f t="shared" si="0"/>
        <v>-1.5</v>
      </c>
      <c r="G33" s="3">
        <f>E33*1000000+98</f>
        <v>-4.7269999999999897</v>
      </c>
      <c r="I33" s="3">
        <v>-1.5E-3</v>
      </c>
      <c r="J33" s="3">
        <f t="shared" si="1"/>
        <v>-1.5</v>
      </c>
      <c r="K33" s="3">
        <v>4.5300000000000003E-5</v>
      </c>
      <c r="L33" s="3">
        <f>K33*1000000-40</f>
        <v>5.3000000000000043</v>
      </c>
      <c r="N33" s="3">
        <v>-2.0000000000000001E-4</v>
      </c>
      <c r="O33" s="3">
        <f t="shared" si="2"/>
        <v>-23</v>
      </c>
      <c r="Q33" s="3">
        <v>7.6500000000000003E-5</v>
      </c>
      <c r="R33" s="3">
        <f t="shared" si="3"/>
        <v>10.5</v>
      </c>
    </row>
    <row r="34" spans="2:18">
      <c r="B34">
        <v>11</v>
      </c>
      <c r="C34" s="3">
        <v>-1.5E-3</v>
      </c>
      <c r="D34" s="3">
        <v>-7.6809999999999998E-6</v>
      </c>
      <c r="E34" s="3">
        <v>-1.02378E-4</v>
      </c>
      <c r="F34" s="3">
        <f t="shared" si="0"/>
        <v>-1.5</v>
      </c>
      <c r="G34" s="3">
        <f>E34*1000000+98</f>
        <v>-4.3780000000000001</v>
      </c>
      <c r="I34" s="3">
        <v>-1.5E-3</v>
      </c>
      <c r="J34" s="3">
        <f t="shared" si="1"/>
        <v>-1.5</v>
      </c>
      <c r="K34" s="3">
        <v>4.3900000000000003E-5</v>
      </c>
      <c r="L34" s="3">
        <f>K34*1000000-40</f>
        <v>3.9000000000000057</v>
      </c>
      <c r="N34" s="3">
        <v>-1.9900000000000001E-4</v>
      </c>
      <c r="O34" s="3">
        <f t="shared" si="2"/>
        <v>-19</v>
      </c>
      <c r="Q34" s="3">
        <v>7.2399999999999998E-5</v>
      </c>
      <c r="R34" s="3">
        <f t="shared" si="3"/>
        <v>6.3999999999999915</v>
      </c>
    </row>
    <row r="35" spans="2:18">
      <c r="B35">
        <v>12</v>
      </c>
      <c r="C35" s="3">
        <v>-1E-3</v>
      </c>
      <c r="D35" s="3">
        <v>-7.6790000000000005E-6</v>
      </c>
      <c r="E35" s="3">
        <v>-1.02351E-4</v>
      </c>
      <c r="F35" s="3">
        <f t="shared" si="0"/>
        <v>-1</v>
      </c>
      <c r="G35" s="3">
        <f>E35*1000000+98</f>
        <v>-4.3509999999999991</v>
      </c>
      <c r="I35" s="3">
        <v>-1E-3</v>
      </c>
      <c r="J35" s="3">
        <f>I35*1000</f>
        <v>-1</v>
      </c>
      <c r="K35" s="3">
        <v>4.5599999999999997E-5</v>
      </c>
      <c r="L35" s="3">
        <f>K35*1000000-40</f>
        <v>5.5999999999999943</v>
      </c>
      <c r="N35" s="3">
        <v>-1.95E-4</v>
      </c>
      <c r="O35" s="3">
        <f t="shared" si="2"/>
        <v>-22</v>
      </c>
      <c r="Q35" s="3">
        <v>7.7899999999999996E-5</v>
      </c>
      <c r="R35" s="3">
        <f t="shared" si="3"/>
        <v>11.899999999999991</v>
      </c>
    </row>
    <row r="36" spans="2:18">
      <c r="B36">
        <v>13</v>
      </c>
      <c r="C36" s="3">
        <v>-1E-3</v>
      </c>
      <c r="D36" s="3">
        <v>-7.6890000000000004E-6</v>
      </c>
      <c r="E36" s="3">
        <v>-1.0249199999999999E-4</v>
      </c>
      <c r="F36" s="3">
        <f t="shared" si="0"/>
        <v>-1</v>
      </c>
      <c r="G36" s="3">
        <f>E36*1000000+98</f>
        <v>-4.4919999999999902</v>
      </c>
      <c r="I36" s="3">
        <v>-1E-3</v>
      </c>
      <c r="J36" s="3">
        <f>I36*1000</f>
        <v>-1</v>
      </c>
      <c r="K36" s="3">
        <v>4.5399999999999999E-5</v>
      </c>
      <c r="L36" s="3">
        <f>K36*1000000-40</f>
        <v>5.3999999999999986</v>
      </c>
      <c r="N36" s="3">
        <v>-2.02E-4</v>
      </c>
      <c r="O36" s="3">
        <f t="shared" si="2"/>
        <v>-19</v>
      </c>
      <c r="Q36" s="3">
        <v>8.0000000000000007E-5</v>
      </c>
      <c r="R36" s="3">
        <f t="shared" si="3"/>
        <v>14</v>
      </c>
    </row>
    <row r="37" spans="2:18">
      <c r="B37">
        <v>14</v>
      </c>
      <c r="C37" s="3">
        <v>-1E-3</v>
      </c>
      <c r="D37" s="3">
        <v>-7.7219999999999999E-6</v>
      </c>
      <c r="E37" s="3">
        <v>-1.0292499999999999E-4</v>
      </c>
      <c r="F37" s="3">
        <f t="shared" si="0"/>
        <v>-1</v>
      </c>
      <c r="G37" s="3">
        <f>E37*1000000+98</f>
        <v>-4.9249999999999972</v>
      </c>
      <c r="I37" s="3">
        <v>-1E-3</v>
      </c>
      <c r="J37" s="3">
        <f>I37*1000</f>
        <v>-1</v>
      </c>
      <c r="K37" s="3">
        <v>4.35E-5</v>
      </c>
      <c r="L37" s="3">
        <f>K37*1000000-40</f>
        <v>3.5</v>
      </c>
      <c r="N37" s="3">
        <v>-1.9799999999999999E-4</v>
      </c>
      <c r="O37" s="3">
        <f t="shared" si="2"/>
        <v>-24</v>
      </c>
      <c r="Q37" s="3">
        <v>7.6000000000000004E-5</v>
      </c>
      <c r="R37" s="3">
        <f t="shared" si="3"/>
        <v>10</v>
      </c>
    </row>
    <row r="38" spans="2:18">
      <c r="B38">
        <v>15</v>
      </c>
      <c r="C38" s="3">
        <v>-5.0000000000000001E-4</v>
      </c>
      <c r="D38" s="3">
        <v>-7.7729999999999999E-6</v>
      </c>
      <c r="E38" s="3">
        <v>-1.0360400000000001E-4</v>
      </c>
      <c r="F38" s="3">
        <f t="shared" si="0"/>
        <v>-0.5</v>
      </c>
      <c r="G38" s="3">
        <f>E38*1000000+98</f>
        <v>-5.6039999999999992</v>
      </c>
      <c r="I38" s="3">
        <v>-5.0000000000000001E-4</v>
      </c>
      <c r="J38" s="3">
        <f>I38*1000</f>
        <v>-0.5</v>
      </c>
      <c r="K38" s="3">
        <v>4.46E-5</v>
      </c>
      <c r="L38" s="3">
        <f>K38*1000000-40</f>
        <v>4.6000000000000014</v>
      </c>
      <c r="N38" s="3">
        <v>-2.0100000000000001E-4</v>
      </c>
      <c r="O38" s="3">
        <f t="shared" si="2"/>
        <v>-17</v>
      </c>
      <c r="Q38" s="3">
        <v>7.6000000000000004E-5</v>
      </c>
      <c r="R38" s="3">
        <f t="shared" si="3"/>
        <v>10</v>
      </c>
    </row>
    <row r="39" spans="2:18">
      <c r="B39">
        <v>16</v>
      </c>
      <c r="C39" s="3">
        <v>-5.0000000000000001E-4</v>
      </c>
      <c r="D39" s="3">
        <v>-7.8460000000000008E-6</v>
      </c>
      <c r="E39" s="3">
        <v>-1.04576E-4</v>
      </c>
      <c r="F39" s="3">
        <f t="shared" si="0"/>
        <v>-0.5</v>
      </c>
      <c r="G39" s="3">
        <f>E39*1000000+98</f>
        <v>-6.5759999999999934</v>
      </c>
      <c r="I39" s="3">
        <v>-5.0000000000000001E-4</v>
      </c>
      <c r="J39" s="3">
        <f>I39*1000</f>
        <v>-0.5</v>
      </c>
      <c r="K39" s="3">
        <v>4.4700000000000002E-5</v>
      </c>
      <c r="L39" s="3">
        <f>K39*1000000-40</f>
        <v>4.7000000000000028</v>
      </c>
      <c r="N39" s="3">
        <v>-1.9799999999999999E-4</v>
      </c>
      <c r="O39" s="3">
        <f t="shared" si="2"/>
        <v>-24</v>
      </c>
      <c r="Q39" s="3">
        <v>7.4599999999999997E-5</v>
      </c>
      <c r="R39" s="3">
        <f t="shared" si="3"/>
        <v>8.5999999999999943</v>
      </c>
    </row>
    <row r="40" spans="2:18">
      <c r="B40">
        <v>18</v>
      </c>
      <c r="C40" s="3">
        <v>0</v>
      </c>
      <c r="D40" s="3">
        <v>-7.8790000000000003E-6</v>
      </c>
      <c r="E40" s="3">
        <v>-1.05035E-4</v>
      </c>
      <c r="F40" s="3">
        <f>C40*1000</f>
        <v>0</v>
      </c>
      <c r="G40" s="3">
        <f>E40*1000000+98</f>
        <v>-7.0349999999999966</v>
      </c>
      <c r="J40">
        <v>-0.5</v>
      </c>
      <c r="K40" s="3">
        <v>4.5200000000000001E-5</v>
      </c>
      <c r="L40" s="3">
        <f>K40*1000000-40</f>
        <v>5.2000000000000028</v>
      </c>
      <c r="N40" s="3">
        <v>-2.03E-4</v>
      </c>
      <c r="O40" s="3">
        <f t="shared" si="2"/>
        <v>-23</v>
      </c>
      <c r="Q40" s="3">
        <v>7.4499999999999995E-5</v>
      </c>
      <c r="R40" s="3">
        <f t="shared" si="3"/>
        <v>8.5</v>
      </c>
    </row>
    <row r="41" spans="2:18">
      <c r="B41">
        <v>19</v>
      </c>
      <c r="C41" s="3">
        <v>0</v>
      </c>
      <c r="D41" s="3">
        <v>-7.9559999999999997E-6</v>
      </c>
      <c r="E41" s="3">
        <v>-1.06065E-4</v>
      </c>
      <c r="F41" s="3">
        <f>C41*1000</f>
        <v>0</v>
      </c>
      <c r="G41" s="3">
        <f>E41*1000000+98</f>
        <v>-8.0649999999999977</v>
      </c>
      <c r="I41" s="3">
        <v>0</v>
      </c>
      <c r="J41" s="3">
        <f>I41*1000</f>
        <v>0</v>
      </c>
      <c r="K41" s="3">
        <v>4.3699999999999998E-5</v>
      </c>
      <c r="L41" s="3">
        <f>K41*1000000-40</f>
        <v>3.6999999999999957</v>
      </c>
      <c r="N41" s="3">
        <v>-1.9599999999999999E-4</v>
      </c>
      <c r="O41" s="3">
        <f t="shared" si="2"/>
        <v>-18</v>
      </c>
      <c r="Q41" s="3">
        <v>7.4599999999999997E-5</v>
      </c>
      <c r="R41" s="3">
        <f t="shared" si="3"/>
        <v>8.5999999999999943</v>
      </c>
    </row>
    <row r="42" spans="2:18">
      <c r="B42">
        <v>20</v>
      </c>
      <c r="C42" s="3">
        <v>0</v>
      </c>
      <c r="D42" s="3">
        <v>-7.8679999999999999E-6</v>
      </c>
      <c r="E42" s="3">
        <v>-1.04882E-4</v>
      </c>
      <c r="F42" s="3">
        <f>C42*1000</f>
        <v>0</v>
      </c>
      <c r="G42" s="3">
        <f>E42*1000000+98</f>
        <v>-6.882000000000005</v>
      </c>
      <c r="I42" s="3">
        <v>0</v>
      </c>
      <c r="J42" s="3">
        <f>I42*1000</f>
        <v>0</v>
      </c>
      <c r="K42" s="3">
        <v>4.4299999999999999E-5</v>
      </c>
      <c r="L42" s="3">
        <f>K42*1000000-40</f>
        <v>4.2999999999999972</v>
      </c>
      <c r="N42" s="3">
        <v>-2.03E-4</v>
      </c>
      <c r="O42" s="3">
        <f t="shared" si="2"/>
        <v>-19</v>
      </c>
      <c r="Q42" s="3">
        <v>7.9099999999999998E-5</v>
      </c>
      <c r="R42" s="3">
        <f t="shared" si="3"/>
        <v>13.099999999999994</v>
      </c>
    </row>
    <row r="43" spans="2:18">
      <c r="B43">
        <v>21</v>
      </c>
      <c r="C43" s="3">
        <v>5.0000000000000001E-4</v>
      </c>
      <c r="D43" s="3">
        <v>-7.8590000000000005E-6</v>
      </c>
      <c r="E43" s="3">
        <v>-1.04749E-4</v>
      </c>
      <c r="F43" s="3">
        <f>C43*1000</f>
        <v>0.5</v>
      </c>
      <c r="G43" s="3">
        <f>E43*1000000+98</f>
        <v>-6.7489999999999952</v>
      </c>
      <c r="I43" s="3">
        <v>0</v>
      </c>
      <c r="J43" s="3">
        <f>I43*1000</f>
        <v>0</v>
      </c>
      <c r="K43" s="3">
        <v>4.2200000000000003E-5</v>
      </c>
      <c r="L43" s="3">
        <f>K43*1000000-40</f>
        <v>2.2000000000000028</v>
      </c>
      <c r="N43" s="3">
        <v>-2.02E-4</v>
      </c>
      <c r="O43" s="3">
        <f t="shared" si="2"/>
        <v>-22</v>
      </c>
      <c r="Q43" s="3">
        <v>7.47E-5</v>
      </c>
      <c r="R43" s="3">
        <f t="shared" si="3"/>
        <v>8.7000000000000028</v>
      </c>
    </row>
    <row r="44" spans="2:18">
      <c r="B44">
        <v>22</v>
      </c>
      <c r="C44" s="3">
        <v>5.0000000000000001E-4</v>
      </c>
      <c r="D44" s="3">
        <v>-7.9880000000000004E-6</v>
      </c>
      <c r="E44" s="3">
        <v>-1.06475E-4</v>
      </c>
      <c r="F44" s="3">
        <f>C44*1000</f>
        <v>0.5</v>
      </c>
      <c r="G44" s="3">
        <f>E44*1000000+98</f>
        <v>-8.4749999999999943</v>
      </c>
      <c r="I44" s="3">
        <v>5.0000000000000001E-4</v>
      </c>
      <c r="J44" s="3">
        <f>I44*1000</f>
        <v>0.5</v>
      </c>
      <c r="K44" s="3">
        <v>4.4100000000000001E-5</v>
      </c>
      <c r="L44" s="3">
        <f>K44*1000000-40</f>
        <v>4.1000000000000014</v>
      </c>
      <c r="N44" s="3">
        <v>-1.9699999999999999E-4</v>
      </c>
      <c r="O44" s="3">
        <f t="shared" si="2"/>
        <v>-18</v>
      </c>
      <c r="Q44" s="3">
        <v>7.1500000000000003E-5</v>
      </c>
      <c r="R44" s="3">
        <f t="shared" si="3"/>
        <v>5.5</v>
      </c>
    </row>
    <row r="45" spans="2:18">
      <c r="B45">
        <v>23</v>
      </c>
      <c r="C45" s="3">
        <v>5.0000000000000001E-4</v>
      </c>
      <c r="D45" s="3">
        <v>-7.9480000000000008E-6</v>
      </c>
      <c r="E45" s="3">
        <v>-1.05945E-4</v>
      </c>
      <c r="F45" s="3">
        <f>C45*1000</f>
        <v>0.5</v>
      </c>
      <c r="G45" s="3">
        <f>E45*1000000+98</f>
        <v>-7.9450000000000074</v>
      </c>
      <c r="I45" s="3">
        <v>5.0000000000000001E-4</v>
      </c>
      <c r="J45" s="3">
        <f>I45*1000</f>
        <v>0.5</v>
      </c>
      <c r="K45" s="3">
        <v>4.3099999999999997E-5</v>
      </c>
      <c r="L45" s="3">
        <f>K45*1000000-40</f>
        <v>3.0999999999999943</v>
      </c>
      <c r="N45" s="3">
        <v>-1.9799999999999999E-4</v>
      </c>
      <c r="O45" s="3">
        <f t="shared" si="2"/>
        <v>-20</v>
      </c>
      <c r="Q45" s="3">
        <v>7.5300000000000001E-5</v>
      </c>
      <c r="R45" s="3">
        <f t="shared" si="3"/>
        <v>9.2999999999999972</v>
      </c>
    </row>
    <row r="46" spans="2:18">
      <c r="B46">
        <v>25</v>
      </c>
      <c r="C46" s="3">
        <v>1E-3</v>
      </c>
      <c r="D46" s="3">
        <v>-7.909E-6</v>
      </c>
      <c r="E46" s="3">
        <v>-1.05418E-4</v>
      </c>
      <c r="F46" s="3">
        <f>C46*1000</f>
        <v>1</v>
      </c>
      <c r="G46" s="3">
        <f>E46*1000000+98</f>
        <v>-7.4180000000000064</v>
      </c>
      <c r="I46" s="3">
        <v>5.0000000000000001E-4</v>
      </c>
      <c r="J46" s="3">
        <f>I46*1000</f>
        <v>0.5</v>
      </c>
      <c r="K46" s="3">
        <v>4.2299999999999998E-5</v>
      </c>
      <c r="L46" s="3">
        <f>K46*1000000-40</f>
        <v>2.2999999999999972</v>
      </c>
      <c r="N46" s="3">
        <v>-2.0100000000000001E-4</v>
      </c>
      <c r="O46" s="3">
        <f t="shared" si="2"/>
        <v>-20</v>
      </c>
      <c r="Q46" s="3">
        <v>6.69E-5</v>
      </c>
      <c r="R46" s="3">
        <f t="shared" si="3"/>
        <v>0.90000000000000568</v>
      </c>
    </row>
    <row r="47" spans="2:18">
      <c r="B47">
        <v>26</v>
      </c>
      <c r="C47" s="3">
        <v>1E-3</v>
      </c>
      <c r="D47" s="3">
        <v>-7.8469999999999996E-6</v>
      </c>
      <c r="E47" s="3">
        <v>-1.04597E-4</v>
      </c>
      <c r="F47" s="3">
        <f>C47*1000</f>
        <v>1</v>
      </c>
      <c r="G47" s="3">
        <f>E47*1000000+98</f>
        <v>-6.5970000000000084</v>
      </c>
      <c r="I47" s="3">
        <v>1E-3</v>
      </c>
      <c r="J47" s="3">
        <f>I47*1000</f>
        <v>1</v>
      </c>
      <c r="K47" s="3">
        <v>4.3099999999999997E-5</v>
      </c>
      <c r="L47" s="3">
        <f>K47*1000000-40</f>
        <v>3.0999999999999943</v>
      </c>
      <c r="N47" s="3">
        <v>-1.9699999999999999E-4</v>
      </c>
      <c r="O47" s="3">
        <f t="shared" si="2"/>
        <v>-19</v>
      </c>
      <c r="Q47" s="3">
        <v>8.2899999999999996E-5</v>
      </c>
      <c r="R47" s="3">
        <f t="shared" si="3"/>
        <v>16.899999999999991</v>
      </c>
    </row>
    <row r="48" spans="2:18">
      <c r="B48">
        <v>27</v>
      </c>
      <c r="C48" s="3">
        <v>1.5E-3</v>
      </c>
      <c r="D48" s="3">
        <v>-8.1999999999999994E-6</v>
      </c>
      <c r="E48" s="3">
        <v>-1.09299E-4</v>
      </c>
      <c r="F48" s="3">
        <f>C48*1000</f>
        <v>1.5</v>
      </c>
      <c r="G48" s="3">
        <f>E48*1000000+98</f>
        <v>-11.298999999999992</v>
      </c>
      <c r="I48" s="3">
        <v>1E-3</v>
      </c>
      <c r="J48" s="3">
        <f>I48*1000</f>
        <v>1</v>
      </c>
      <c r="K48" s="3">
        <v>4.18E-5</v>
      </c>
      <c r="L48" s="3">
        <f>K48*1000000-40</f>
        <v>1.7999999999999972</v>
      </c>
      <c r="N48" s="3">
        <v>-1.9900000000000001E-4</v>
      </c>
      <c r="O48" s="3">
        <f t="shared" si="2"/>
        <v>-22</v>
      </c>
      <c r="Q48" s="3">
        <v>7.2999999999999999E-5</v>
      </c>
      <c r="R48" s="3">
        <f t="shared" si="3"/>
        <v>7</v>
      </c>
    </row>
    <row r="49" spans="2:18">
      <c r="B49">
        <v>28</v>
      </c>
      <c r="C49" s="3">
        <v>1.5E-3</v>
      </c>
      <c r="D49" s="3">
        <v>-7.8909999999999995E-6</v>
      </c>
      <c r="E49" s="3">
        <v>-1.05184E-4</v>
      </c>
      <c r="F49" s="3">
        <f>C49*1000</f>
        <v>1.5</v>
      </c>
      <c r="G49" s="3">
        <f>E49*1000000+98</f>
        <v>-7.1839999999999975</v>
      </c>
      <c r="J49">
        <v>1</v>
      </c>
      <c r="K49" s="3">
        <v>4.3699999999999998E-5</v>
      </c>
      <c r="L49" s="3">
        <f>K49*1000000-40</f>
        <v>3.6999999999999957</v>
      </c>
      <c r="N49" s="3">
        <v>-1.9900000000000001E-4</v>
      </c>
      <c r="O49" s="3">
        <f t="shared" si="2"/>
        <v>-20</v>
      </c>
      <c r="Q49" s="3">
        <v>7.25E-5</v>
      </c>
      <c r="R49" s="3">
        <f t="shared" si="3"/>
        <v>6.5</v>
      </c>
    </row>
    <row r="50" spans="2:18">
      <c r="B50">
        <v>29</v>
      </c>
      <c r="C50" s="3">
        <v>1.5E-3</v>
      </c>
      <c r="D50" s="3">
        <v>-8.0229999999999992E-6</v>
      </c>
      <c r="E50" s="3">
        <v>-1.0693500000000001E-4</v>
      </c>
      <c r="F50" s="3">
        <f>C50*1000</f>
        <v>1.5</v>
      </c>
      <c r="G50" s="3">
        <f>E50*1000000+98</f>
        <v>-8.9350000000000023</v>
      </c>
      <c r="I50" s="3">
        <v>1.5E-3</v>
      </c>
      <c r="J50" s="3">
        <f>I50*1000</f>
        <v>1.5</v>
      </c>
      <c r="K50" s="3">
        <v>4.5599999999999997E-5</v>
      </c>
      <c r="L50" s="3">
        <f>K50*1000000-40</f>
        <v>5.5999999999999943</v>
      </c>
      <c r="N50" s="3">
        <v>-1.9799999999999999E-4</v>
      </c>
      <c r="O50" s="3">
        <f t="shared" si="2"/>
        <v>-22</v>
      </c>
      <c r="Q50" s="3">
        <v>7.1500000000000003E-5</v>
      </c>
      <c r="R50" s="3">
        <f t="shared" si="3"/>
        <v>5.5</v>
      </c>
    </row>
    <row r="51" spans="2:18">
      <c r="B51">
        <v>30</v>
      </c>
      <c r="C51" s="3">
        <v>2E-3</v>
      </c>
      <c r="D51" s="3">
        <v>-7.9400000000000002E-6</v>
      </c>
      <c r="E51" s="3">
        <v>-1.0584199999999999E-4</v>
      </c>
      <c r="F51" s="3">
        <f>C51*1000</f>
        <v>2</v>
      </c>
      <c r="G51" s="3">
        <f>E51*1000000+98</f>
        <v>-7.8419999999999987</v>
      </c>
      <c r="I51" s="3">
        <v>1.5E-3</v>
      </c>
      <c r="J51" s="3">
        <f>I51*1000</f>
        <v>1.5</v>
      </c>
      <c r="K51" s="3">
        <v>4.2599999999999999E-5</v>
      </c>
      <c r="L51" s="3">
        <f>K51*1000000-40</f>
        <v>2.6000000000000014</v>
      </c>
      <c r="N51" s="3">
        <v>-2.0100000000000001E-4</v>
      </c>
      <c r="O51" s="3">
        <f t="shared" si="2"/>
        <v>-22</v>
      </c>
      <c r="Q51" s="3">
        <v>7.4599999999999997E-5</v>
      </c>
      <c r="R51" s="3">
        <f t="shared" si="3"/>
        <v>8.5999999999999943</v>
      </c>
    </row>
    <row r="52" spans="2:18">
      <c r="B52">
        <v>31</v>
      </c>
      <c r="C52" s="3">
        <v>2E-3</v>
      </c>
      <c r="D52" s="3">
        <v>-7.892E-6</v>
      </c>
      <c r="E52" s="3">
        <v>-1.05204E-4</v>
      </c>
      <c r="F52" s="3">
        <f>C52*1000</f>
        <v>2</v>
      </c>
      <c r="G52" s="3">
        <f>E52*1000000+98</f>
        <v>-7.2040000000000077</v>
      </c>
      <c r="I52" s="3">
        <v>1.5E-3</v>
      </c>
      <c r="J52" s="3">
        <f>I52*1000</f>
        <v>1.5</v>
      </c>
      <c r="K52" s="3">
        <v>4.1399999999999997E-5</v>
      </c>
      <c r="L52" s="3">
        <f>K52*1000000-40</f>
        <v>1.3999999999999986</v>
      </c>
      <c r="N52" s="3">
        <v>-1.9900000000000001E-4</v>
      </c>
      <c r="O52" s="3">
        <f t="shared" si="2"/>
        <v>-24</v>
      </c>
      <c r="Q52" s="3">
        <v>7.5699999999999997E-5</v>
      </c>
      <c r="R52" s="3">
        <f t="shared" si="3"/>
        <v>9.7000000000000028</v>
      </c>
    </row>
    <row r="53" spans="2:18">
      <c r="B53">
        <v>32</v>
      </c>
      <c r="C53" s="3">
        <v>2E-3</v>
      </c>
      <c r="D53" s="3">
        <v>-7.9570000000000002E-6</v>
      </c>
      <c r="E53" s="3">
        <v>-1.06073E-4</v>
      </c>
      <c r="F53" s="3">
        <f>C53*1000</f>
        <v>2</v>
      </c>
      <c r="G53" s="3">
        <f>E53*1000000+98</f>
        <v>-8.0729999999999933</v>
      </c>
      <c r="I53" s="3">
        <v>2E-3</v>
      </c>
      <c r="J53" s="3">
        <f>I53*1000</f>
        <v>2</v>
      </c>
      <c r="K53" s="3">
        <v>4.1E-5</v>
      </c>
      <c r="L53" s="3">
        <f>K53*1000000-40</f>
        <v>1</v>
      </c>
      <c r="N53" s="3">
        <v>-2.0100000000000001E-4</v>
      </c>
      <c r="O53" s="3">
        <f t="shared" si="2"/>
        <v>-20</v>
      </c>
      <c r="Q53" s="3">
        <v>7.47E-5</v>
      </c>
      <c r="R53" s="3">
        <f t="shared" si="3"/>
        <v>8.7000000000000028</v>
      </c>
    </row>
    <row r="54" spans="2:18">
      <c r="B54">
        <v>33</v>
      </c>
      <c r="C54" s="3">
        <v>2.5000000000000001E-3</v>
      </c>
      <c r="D54" s="3">
        <v>-7.8690000000000004E-6</v>
      </c>
      <c r="E54" s="3">
        <v>-1.04897E-4</v>
      </c>
      <c r="F54" s="3">
        <f>C54*1000</f>
        <v>2.5</v>
      </c>
      <c r="G54" s="3">
        <f>E54*1000000+98</f>
        <v>-6.8969999999999914</v>
      </c>
      <c r="I54" s="3">
        <v>2E-3</v>
      </c>
      <c r="J54" s="3">
        <f>I54*1000</f>
        <v>2</v>
      </c>
      <c r="K54" s="3">
        <v>4.0800000000000002E-5</v>
      </c>
      <c r="L54" s="3">
        <f>K54*1000000-40</f>
        <v>0.80000000000000426</v>
      </c>
      <c r="N54" s="3">
        <v>-2.0100000000000001E-4</v>
      </c>
      <c r="O54" s="3">
        <f t="shared" si="2"/>
        <v>-21</v>
      </c>
      <c r="Q54" s="3">
        <v>6.7500000000000001E-5</v>
      </c>
      <c r="R54" s="3">
        <f t="shared" si="3"/>
        <v>1.5</v>
      </c>
    </row>
    <row r="55" spans="2:18">
      <c r="B55">
        <v>34</v>
      </c>
      <c r="C55" s="3">
        <v>2.5000000000000001E-3</v>
      </c>
      <c r="D55" s="3">
        <v>-7.9619999999999993E-6</v>
      </c>
      <c r="E55" s="3">
        <v>-1.06134E-4</v>
      </c>
      <c r="F55" s="3">
        <f>C55*1000</f>
        <v>2.5</v>
      </c>
      <c r="G55" s="3">
        <f>E55*1000000+98</f>
        <v>-8.1340000000000003</v>
      </c>
      <c r="I55" s="3">
        <v>2E-3</v>
      </c>
      <c r="J55" s="3">
        <f>I55*1000</f>
        <v>2</v>
      </c>
      <c r="K55" s="3">
        <v>4.0200000000000001E-5</v>
      </c>
      <c r="L55" s="3">
        <f>K55*1000000-40</f>
        <v>0.20000000000000284</v>
      </c>
      <c r="N55" s="3">
        <v>-2.03E-4</v>
      </c>
      <c r="O55" s="3">
        <f t="shared" si="2"/>
        <v>-20</v>
      </c>
      <c r="Q55" s="3">
        <v>6.7100000000000005E-5</v>
      </c>
      <c r="R55" s="3">
        <f t="shared" si="3"/>
        <v>1.1000000000000085</v>
      </c>
    </row>
    <row r="56" spans="2:18">
      <c r="B56">
        <v>35</v>
      </c>
      <c r="C56" s="3">
        <v>2.5000000000000001E-3</v>
      </c>
      <c r="D56" s="3">
        <v>-7.8900000000000007E-6</v>
      </c>
      <c r="E56" s="3">
        <v>-1.05172E-4</v>
      </c>
      <c r="F56" s="3">
        <f>C56*1000</f>
        <v>2.5</v>
      </c>
      <c r="G56" s="3">
        <f>E56*1000000+98</f>
        <v>-7.171999999999997</v>
      </c>
      <c r="I56" s="3">
        <v>2.5000000000000001E-3</v>
      </c>
      <c r="J56" s="3">
        <f>I56*1000</f>
        <v>2.5</v>
      </c>
      <c r="K56" s="3">
        <v>4.1699999999999997E-5</v>
      </c>
      <c r="L56" s="3">
        <f>K56*1000000-40</f>
        <v>1.6999999999999957</v>
      </c>
      <c r="N56" s="3">
        <v>-1.9900000000000001E-4</v>
      </c>
      <c r="O56" s="3">
        <f t="shared" si="2"/>
        <v>179</v>
      </c>
      <c r="Q56" s="3">
        <v>5.7500000000000002E-5</v>
      </c>
      <c r="R56" s="3">
        <f t="shared" si="3"/>
        <v>-8.5</v>
      </c>
    </row>
    <row r="57" spans="2:18">
      <c r="I57" s="3">
        <v>2.5000000000000001E-3</v>
      </c>
      <c r="J57" s="3">
        <f>I57*1000</f>
        <v>2.5</v>
      </c>
      <c r="K57" s="3">
        <v>4.1E-5</v>
      </c>
      <c r="L57" s="3">
        <f>K57*1000000-40</f>
        <v>1</v>
      </c>
      <c r="N57" s="3">
        <v>-2.0000000000000001E-4</v>
      </c>
      <c r="O57" s="3">
        <f t="shared" si="2"/>
        <v>179</v>
      </c>
      <c r="Q57" s="3">
        <v>6.9800000000000003E-5</v>
      </c>
      <c r="R57" s="3">
        <f t="shared" si="3"/>
        <v>3.7999999999999972</v>
      </c>
    </row>
    <row r="58" spans="2:18">
      <c r="I58" s="3">
        <v>2.5000000000000001E-3</v>
      </c>
      <c r="J58" s="3">
        <f>I58*1000</f>
        <v>2.5</v>
      </c>
      <c r="K58" s="3">
        <v>4.0399999999999999E-5</v>
      </c>
      <c r="L58" s="3">
        <f>K58*1000000-40</f>
        <v>0.39999999999999858</v>
      </c>
      <c r="N58" s="3">
        <v>-1.9900000000000001E-4</v>
      </c>
      <c r="O58" s="3">
        <f t="shared" si="2"/>
        <v>179</v>
      </c>
      <c r="Q58" s="3">
        <v>8.53E-5</v>
      </c>
      <c r="R58" s="3">
        <f t="shared" si="3"/>
        <v>19.299999999999997</v>
      </c>
    </row>
    <row r="59" spans="2:18">
      <c r="F59" s="3"/>
      <c r="G59" s="3"/>
    </row>
    <row r="60" spans="2:18">
      <c r="F60" s="3"/>
      <c r="G60" s="3"/>
    </row>
    <row r="61" spans="2:18">
      <c r="F61" s="3"/>
      <c r="G61" s="3"/>
    </row>
    <row r="62" spans="2:18">
      <c r="N62" s="3"/>
      <c r="O62" s="3"/>
    </row>
    <row r="63" spans="2:18">
      <c r="N63" s="3"/>
      <c r="O63" s="3"/>
    </row>
    <row r="64" spans="2:18">
      <c r="N64" s="3"/>
      <c r="O64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00_I1Y_x+-03000_y+00000_ufint_i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2012-10-16T22:15:54Z</dcterms:created>
  <dcterms:modified xsi:type="dcterms:W3CDTF">2012-10-16T22:35:35Z</dcterms:modified>
</cp:coreProperties>
</file>