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995" windowHeight="14055"/>
  </bookViews>
  <sheets>
    <sheet name="Summary" sheetId="1" r:id="rId1"/>
    <sheet name="Individual Run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8" i="1"/>
  <c r="C8"/>
  <c r="B8"/>
  <c r="E7"/>
  <c r="D7"/>
  <c r="C7"/>
  <c r="B7"/>
  <c r="L28" i="2"/>
  <c r="J28"/>
  <c r="I28"/>
  <c r="H28"/>
  <c r="D28"/>
  <c r="C28"/>
  <c r="B28"/>
  <c r="L27"/>
  <c r="J27"/>
  <c r="I27"/>
  <c r="H27"/>
  <c r="D27"/>
  <c r="C27"/>
  <c r="B27"/>
  <c r="E5" i="1"/>
  <c r="D6"/>
  <c r="C6"/>
  <c r="B6"/>
  <c r="D5"/>
  <c r="C5"/>
  <c r="B5"/>
  <c r="B8" i="2"/>
  <c r="L19"/>
  <c r="L18"/>
  <c r="J19"/>
  <c r="I19"/>
  <c r="H19"/>
  <c r="J18"/>
  <c r="I18"/>
  <c r="H18"/>
  <c r="D19"/>
  <c r="C19"/>
  <c r="D18"/>
  <c r="C18"/>
  <c r="B19"/>
  <c r="B18"/>
  <c r="E3" i="1"/>
  <c r="D4"/>
  <c r="C4"/>
  <c r="B4"/>
  <c r="D3"/>
  <c r="C3"/>
  <c r="B3"/>
  <c r="L8" i="2"/>
  <c r="L7"/>
  <c r="J8"/>
  <c r="I8"/>
  <c r="H8"/>
  <c r="J7"/>
  <c r="I7"/>
  <c r="H7"/>
  <c r="D8"/>
  <c r="C8"/>
  <c r="D7"/>
  <c r="C7"/>
  <c r="B7"/>
</calcChain>
</file>

<file path=xl/sharedStrings.xml><?xml version="1.0" encoding="utf-8"?>
<sst xmlns="http://schemas.openxmlformats.org/spreadsheetml/2006/main" count="82" uniqueCount="30">
  <si>
    <t>TB Name</t>
  </si>
  <si>
    <t>X</t>
  </si>
  <si>
    <t>Y</t>
  </si>
  <si>
    <t>Z</t>
  </si>
  <si>
    <t>PMQ3 top</t>
  </si>
  <si>
    <t>PMQ3 side</t>
  </si>
  <si>
    <t>PMQ2 side</t>
  </si>
  <si>
    <t>PMQ2 top</t>
  </si>
  <si>
    <t>PMQ1 side</t>
  </si>
  <si>
    <t>PMQ1 top</t>
  </si>
  <si>
    <t>PMQ1 Top</t>
  </si>
  <si>
    <t>PMQ1 Side</t>
  </si>
  <si>
    <t>Run 11 meas 1</t>
  </si>
  <si>
    <t>Run 11 meas 2</t>
  </si>
  <si>
    <t>Run 12 meas 2</t>
  </si>
  <si>
    <t>Run 12 meas 1</t>
  </si>
  <si>
    <t>Roll</t>
  </si>
  <si>
    <t>mm</t>
  </si>
  <si>
    <t>mrad</t>
  </si>
  <si>
    <t>Mean</t>
  </si>
  <si>
    <t>Stdev</t>
  </si>
  <si>
    <t>PMQ2 Top</t>
  </si>
  <si>
    <t>PMQ2 Side</t>
  </si>
  <si>
    <t>Run 24 meas 1</t>
  </si>
  <si>
    <t>Run 24 meas 2</t>
  </si>
  <si>
    <t>Run 25 meas 1</t>
  </si>
  <si>
    <t>Run 25 meas 2</t>
  </si>
  <si>
    <t>Run 25 meas 3</t>
  </si>
  <si>
    <t>PMQ3 Top</t>
  </si>
  <si>
    <t>PMQ3 Side</t>
  </si>
</sst>
</file>

<file path=xl/styles.xml><?xml version="1.0" encoding="utf-8"?>
<styleSheet xmlns="http://schemas.openxmlformats.org/spreadsheetml/2006/main">
  <numFmts count="1">
    <numFmt numFmtId="164" formatCode="0.0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164" fontId="1" fillId="0" borderId="0" xfId="0" applyNumberFormat="1" applyFont="1"/>
    <xf numFmtId="164" fontId="0" fillId="0" borderId="0" xfId="0" applyNumberFormat="1" applyAlignment="1">
      <alignment horizontal="center"/>
    </xf>
    <xf numFmtId="16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E15" sqref="E15"/>
    </sheetView>
  </sheetViews>
  <sheetFormatPr defaultRowHeight="15"/>
  <cols>
    <col min="1" max="1" width="12.7109375" customWidth="1"/>
    <col min="2" max="2" width="11.85546875" customWidth="1"/>
    <col min="3" max="3" width="13.42578125" customWidth="1"/>
    <col min="4" max="4" width="13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16</v>
      </c>
    </row>
    <row r="2" spans="1:5">
      <c r="A2" s="1"/>
      <c r="B2" s="1" t="s">
        <v>17</v>
      </c>
      <c r="C2" s="1" t="s">
        <v>17</v>
      </c>
      <c r="D2" s="1" t="s">
        <v>17</v>
      </c>
      <c r="E2" s="1" t="s">
        <v>18</v>
      </c>
    </row>
    <row r="3" spans="1:5">
      <c r="A3" t="s">
        <v>9</v>
      </c>
      <c r="B3" s="6">
        <f>'Individual Runs'!B7</f>
        <v>0.108325</v>
      </c>
      <c r="C3" s="6">
        <f>'Individual Runs'!C7</f>
        <v>35.351300000000002</v>
      </c>
      <c r="D3" s="6">
        <f>'Individual Runs'!D7</f>
        <v>2.6734999999999998</v>
      </c>
      <c r="E3" s="5">
        <f>'Individual Runs'!L7</f>
        <v>-1.3538749999999999</v>
      </c>
    </row>
    <row r="4" spans="1:5">
      <c r="A4" t="s">
        <v>8</v>
      </c>
      <c r="B4" s="6">
        <f>'Individual Runs'!H7</f>
        <v>-45.1111</v>
      </c>
      <c r="C4" s="6">
        <f>'Individual Runs'!I7</f>
        <v>6.7849999999999994E-2</v>
      </c>
      <c r="D4" s="6">
        <f>'Individual Runs'!J7</f>
        <v>2.2977499999999997</v>
      </c>
      <c r="E4" s="5"/>
    </row>
    <row r="5" spans="1:5">
      <c r="A5" t="s">
        <v>7</v>
      </c>
      <c r="B5" s="6">
        <f>'Individual Runs'!B18</f>
        <v>4.752E-2</v>
      </c>
      <c r="C5" s="6">
        <f>'Individual Runs'!C18</f>
        <v>35.433520000000001</v>
      </c>
      <c r="D5" s="6">
        <f>'Individual Runs'!D18</f>
        <v>0.11173999999999999</v>
      </c>
      <c r="E5" s="5">
        <f>'Individual Runs'!L18</f>
        <v>1.92632</v>
      </c>
    </row>
    <row r="6" spans="1:5">
      <c r="A6" t="s">
        <v>6</v>
      </c>
      <c r="B6" s="6">
        <f>'Individual Runs'!H18</f>
        <v>-45.358840000000001</v>
      </c>
      <c r="C6" s="6">
        <f>'Individual Runs'!I18</f>
        <v>0.11126</v>
      </c>
      <c r="D6" s="6">
        <f>'Individual Runs'!J18</f>
        <v>-9.2319999999999999E-2</v>
      </c>
      <c r="E6" s="5"/>
    </row>
    <row r="7" spans="1:5">
      <c r="A7" t="s">
        <v>4</v>
      </c>
      <c r="B7" s="6">
        <f>'Individual Runs'!B27</f>
        <v>-6.0450000000000004E-2</v>
      </c>
      <c r="C7" s="6">
        <f>'Individual Runs'!C27</f>
        <v>35.396774999999998</v>
      </c>
      <c r="D7" s="6">
        <f>'Individual Runs'!D27</f>
        <v>-0.30699999999999994</v>
      </c>
      <c r="E7" s="5">
        <f>'Individual Runs'!L27</f>
        <v>1.4312499999999999</v>
      </c>
    </row>
    <row r="8" spans="1:5">
      <c r="A8" t="s">
        <v>5</v>
      </c>
      <c r="B8" s="6">
        <f>'Individual Runs'!H27</f>
        <v>-45.303125000000001</v>
      </c>
      <c r="C8" s="6">
        <f>'Individual Runs'!I27</f>
        <v>1.3825E-2</v>
      </c>
      <c r="D8" s="6">
        <f>'Individual Runs'!J27</f>
        <v>-0.21592500000000001</v>
      </c>
      <c r="E8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activeCell="B32" sqref="B32"/>
    </sheetView>
  </sheetViews>
  <sheetFormatPr defaultRowHeight="15"/>
  <cols>
    <col min="1" max="1" width="15.28515625" customWidth="1"/>
    <col min="7" max="7" width="11" customWidth="1"/>
  </cols>
  <sheetData>
    <row r="1" spans="1:12">
      <c r="A1" t="s">
        <v>10</v>
      </c>
      <c r="B1" s="2" t="s">
        <v>1</v>
      </c>
      <c r="C1" s="2" t="s">
        <v>2</v>
      </c>
      <c r="D1" s="2" t="s">
        <v>3</v>
      </c>
      <c r="G1" t="s">
        <v>11</v>
      </c>
      <c r="H1" s="2" t="s">
        <v>1</v>
      </c>
      <c r="I1" s="2" t="s">
        <v>2</v>
      </c>
      <c r="J1" s="2" t="s">
        <v>3</v>
      </c>
      <c r="K1" s="2"/>
      <c r="L1" s="2" t="s">
        <v>16</v>
      </c>
    </row>
    <row r="2" spans="1:12">
      <c r="B2" s="2" t="s">
        <v>17</v>
      </c>
      <c r="C2" s="2" t="s">
        <v>17</v>
      </c>
      <c r="D2" s="2" t="s">
        <v>17</v>
      </c>
      <c r="H2" s="2" t="s">
        <v>17</v>
      </c>
      <c r="I2" s="2" t="s">
        <v>17</v>
      </c>
      <c r="J2" s="2" t="s">
        <v>17</v>
      </c>
      <c r="K2" s="2"/>
      <c r="L2" s="2" t="s">
        <v>18</v>
      </c>
    </row>
    <row r="3" spans="1:12">
      <c r="A3" t="s">
        <v>12</v>
      </c>
      <c r="B3">
        <v>0.111</v>
      </c>
      <c r="C3">
        <v>35.351100000000002</v>
      </c>
      <c r="D3">
        <v>2.6537000000000002</v>
      </c>
      <c r="H3">
        <v>-45.108400000000003</v>
      </c>
      <c r="I3">
        <v>6.6600000000000006E-2</v>
      </c>
      <c r="J3">
        <v>2.2789000000000001</v>
      </c>
      <c r="L3">
        <v>-1.3536999999999999</v>
      </c>
    </row>
    <row r="4" spans="1:12">
      <c r="A4" t="s">
        <v>13</v>
      </c>
      <c r="B4">
        <v>0.1105</v>
      </c>
      <c r="C4">
        <v>35.351999999999997</v>
      </c>
      <c r="D4">
        <v>2.6537999999999999</v>
      </c>
      <c r="H4">
        <v>-45.108699999999999</v>
      </c>
      <c r="I4">
        <v>6.8099999999999994E-2</v>
      </c>
      <c r="J4">
        <v>2.2793000000000001</v>
      </c>
      <c r="L4">
        <v>-1.3536999999999999</v>
      </c>
    </row>
    <row r="5" spans="1:12">
      <c r="A5" t="s">
        <v>15</v>
      </c>
      <c r="B5">
        <v>0.10589999999999999</v>
      </c>
      <c r="C5">
        <v>35.350900000000003</v>
      </c>
      <c r="D5">
        <v>2.6932999999999998</v>
      </c>
      <c r="H5">
        <v>-45.113700000000001</v>
      </c>
      <c r="I5">
        <v>6.8400000000000002E-2</v>
      </c>
      <c r="J5">
        <v>2.3163999999999998</v>
      </c>
      <c r="L5">
        <v>-1.3557999999999999</v>
      </c>
    </row>
    <row r="6" spans="1:12">
      <c r="A6" t="s">
        <v>14</v>
      </c>
      <c r="B6">
        <v>0.10589999999999999</v>
      </c>
      <c r="C6">
        <v>35.351199999999999</v>
      </c>
      <c r="D6">
        <v>2.6932</v>
      </c>
      <c r="H6">
        <v>-45.113599999999998</v>
      </c>
      <c r="I6">
        <v>6.83E-2</v>
      </c>
      <c r="J6">
        <v>2.3163999999999998</v>
      </c>
      <c r="L6">
        <v>-1.3523000000000001</v>
      </c>
    </row>
    <row r="7" spans="1:12">
      <c r="A7" t="s">
        <v>19</v>
      </c>
      <c r="B7" s="4">
        <f>AVERAGE(B3:B6)</f>
        <v>0.108325</v>
      </c>
      <c r="C7" s="4">
        <f t="shared" ref="C7:D7" si="0">AVERAGE(C3:C6)</f>
        <v>35.351300000000002</v>
      </c>
      <c r="D7" s="4">
        <f t="shared" si="0"/>
        <v>2.6734999999999998</v>
      </c>
      <c r="E7" s="4"/>
      <c r="F7" s="4"/>
      <c r="G7" s="4"/>
      <c r="H7" s="4">
        <f t="shared" ref="H7:J7" si="1">AVERAGE(H3:H6)</f>
        <v>-45.1111</v>
      </c>
      <c r="I7" s="4">
        <f t="shared" si="1"/>
        <v>6.7849999999999994E-2</v>
      </c>
      <c r="J7" s="4">
        <f t="shared" si="1"/>
        <v>2.2977499999999997</v>
      </c>
      <c r="K7" s="3"/>
      <c r="L7" s="3">
        <f>AVERAGE(L3:L6)</f>
        <v>-1.3538749999999999</v>
      </c>
    </row>
    <row r="8" spans="1:12">
      <c r="A8" t="s">
        <v>20</v>
      </c>
      <c r="B8" s="4">
        <f>STDEV(B3:B6)</f>
        <v>2.8075790282732957E-3</v>
      </c>
      <c r="C8" s="4">
        <f t="shared" ref="C8:D8" si="2">STDEV(C3:C6)</f>
        <v>4.8304589153705125E-4</v>
      </c>
      <c r="D8" s="4">
        <f t="shared" si="2"/>
        <v>2.2805408715185597E-2</v>
      </c>
      <c r="E8" s="4"/>
      <c r="F8" s="4"/>
      <c r="G8" s="4"/>
      <c r="H8" s="4">
        <f t="shared" ref="H8:J8" si="3">STDEV(H3:H6)</f>
        <v>2.9473151624253178E-3</v>
      </c>
      <c r="I8" s="4">
        <f t="shared" si="3"/>
        <v>8.4261497731763252E-4</v>
      </c>
      <c r="J8" s="4">
        <f t="shared" si="3"/>
        <v>2.153578417425267E-2</v>
      </c>
      <c r="K8" s="3"/>
      <c r="L8" s="3">
        <f>STDEV(L3:L6)</f>
        <v>1.443086968966121E-3</v>
      </c>
    </row>
    <row r="11" spans="1:12">
      <c r="A11" t="s">
        <v>21</v>
      </c>
      <c r="B11" s="2" t="s">
        <v>1</v>
      </c>
      <c r="C11" s="2" t="s">
        <v>2</v>
      </c>
      <c r="D11" s="2" t="s">
        <v>3</v>
      </c>
      <c r="G11" t="s">
        <v>22</v>
      </c>
      <c r="H11" s="2" t="s">
        <v>1</v>
      </c>
      <c r="I11" s="2" t="s">
        <v>2</v>
      </c>
      <c r="J11" s="2" t="s">
        <v>3</v>
      </c>
      <c r="K11" s="2"/>
      <c r="L11" s="2" t="s">
        <v>16</v>
      </c>
    </row>
    <row r="12" spans="1:12">
      <c r="B12" s="2" t="s">
        <v>17</v>
      </c>
      <c r="C12" s="2" t="s">
        <v>17</v>
      </c>
      <c r="D12" s="2" t="s">
        <v>17</v>
      </c>
      <c r="H12" s="2" t="s">
        <v>17</v>
      </c>
      <c r="I12" s="2" t="s">
        <v>17</v>
      </c>
      <c r="J12" s="2" t="s">
        <v>17</v>
      </c>
      <c r="K12" s="2"/>
      <c r="L12" s="2" t="s">
        <v>18</v>
      </c>
    </row>
    <row r="13" spans="1:12">
      <c r="A13" t="s">
        <v>23</v>
      </c>
      <c r="B13">
        <v>4.7E-2</v>
      </c>
      <c r="C13">
        <v>35.434100000000001</v>
      </c>
      <c r="D13">
        <v>0.1222</v>
      </c>
      <c r="H13">
        <v>-45.358899999999998</v>
      </c>
      <c r="I13">
        <v>0.1115</v>
      </c>
      <c r="J13">
        <v>-8.3000000000000004E-2</v>
      </c>
      <c r="L13">
        <v>1.9342999999999999</v>
      </c>
    </row>
    <row r="14" spans="1:12">
      <c r="A14" t="s">
        <v>24</v>
      </c>
      <c r="B14">
        <v>4.7199999999999999E-2</v>
      </c>
      <c r="C14">
        <v>35.4345</v>
      </c>
      <c r="D14">
        <v>0.1222</v>
      </c>
      <c r="H14">
        <v>-45.358600000000003</v>
      </c>
      <c r="I14">
        <v>0.1119</v>
      </c>
      <c r="J14">
        <v>-8.3000000000000004E-2</v>
      </c>
      <c r="L14">
        <v>1.9331</v>
      </c>
    </row>
    <row r="15" spans="1:12">
      <c r="A15" t="s">
        <v>25</v>
      </c>
      <c r="B15">
        <v>4.7600000000000003E-2</v>
      </c>
      <c r="C15">
        <v>35.433</v>
      </c>
      <c r="D15">
        <v>0.105</v>
      </c>
      <c r="H15">
        <v>-45.358899999999998</v>
      </c>
      <c r="I15">
        <v>0.1109</v>
      </c>
      <c r="J15">
        <v>-9.8100000000000007E-2</v>
      </c>
      <c r="L15">
        <v>1.9198</v>
      </c>
    </row>
    <row r="16" spans="1:12">
      <c r="A16" t="s">
        <v>26</v>
      </c>
      <c r="B16">
        <v>4.7600000000000003E-2</v>
      </c>
      <c r="C16">
        <v>35.433</v>
      </c>
      <c r="D16">
        <v>0.1046</v>
      </c>
      <c r="H16">
        <v>-45.359099999999998</v>
      </c>
      <c r="I16">
        <v>0.1109</v>
      </c>
      <c r="J16">
        <v>-9.8599999999999993E-2</v>
      </c>
      <c r="L16">
        <v>1.9221999999999999</v>
      </c>
    </row>
    <row r="17" spans="1:12">
      <c r="A17" t="s">
        <v>27</v>
      </c>
      <c r="B17">
        <v>4.82E-2</v>
      </c>
      <c r="C17">
        <v>35.433</v>
      </c>
      <c r="D17">
        <v>0.1047</v>
      </c>
      <c r="H17">
        <v>-45.358699999999999</v>
      </c>
      <c r="I17">
        <v>0.1111</v>
      </c>
      <c r="J17">
        <v>-9.8900000000000002E-2</v>
      </c>
      <c r="L17">
        <v>1.9221999999999999</v>
      </c>
    </row>
    <row r="18" spans="1:12">
      <c r="A18" t="s">
        <v>19</v>
      </c>
      <c r="B18" s="4">
        <f>AVERAGE(B13:B17)</f>
        <v>4.752E-2</v>
      </c>
      <c r="C18" s="4">
        <f t="shared" ref="C18:D18" si="4">AVERAGE(C13:C17)</f>
        <v>35.433520000000001</v>
      </c>
      <c r="D18" s="4">
        <f t="shared" si="4"/>
        <v>0.11173999999999999</v>
      </c>
      <c r="E18" s="4"/>
      <c r="F18" s="4"/>
      <c r="G18" s="4"/>
      <c r="H18" s="4">
        <f t="shared" ref="H18:J18" si="5">AVERAGE(H13:H17)</f>
        <v>-45.358840000000001</v>
      </c>
      <c r="I18" s="4">
        <f t="shared" si="5"/>
        <v>0.11126</v>
      </c>
      <c r="J18" s="4">
        <f t="shared" si="5"/>
        <v>-9.2319999999999999E-2</v>
      </c>
      <c r="K18" s="3"/>
      <c r="L18" s="4">
        <f>AVERAGE(L13:L17)</f>
        <v>1.92632</v>
      </c>
    </row>
    <row r="19" spans="1:12">
      <c r="A19" t="s">
        <v>20</v>
      </c>
      <c r="B19" s="4">
        <f>STDEV(B13:B17)</f>
        <v>4.604345773288539E-4</v>
      </c>
      <c r="C19" s="4">
        <f t="shared" ref="C19:D19" si="6">STDEV(C13:C17)</f>
        <v>7.2594765651547816E-4</v>
      </c>
      <c r="D19" s="4">
        <f t="shared" si="6"/>
        <v>9.5497643949994937E-3</v>
      </c>
      <c r="E19" s="4"/>
      <c r="F19" s="4"/>
      <c r="G19" s="4"/>
      <c r="H19" s="4">
        <f t="shared" ref="H19:J19" si="7">STDEV(H13:H17)</f>
        <v>1.9493588689463147E-4</v>
      </c>
      <c r="I19" s="4">
        <f t="shared" si="7"/>
        <v>4.3358966777357625E-4</v>
      </c>
      <c r="J19" s="4">
        <f t="shared" si="7"/>
        <v>8.5127551356772822E-3</v>
      </c>
      <c r="K19" s="3"/>
      <c r="L19" s="4">
        <f>STDEV(L13:L17)</f>
        <v>6.8210702972481014E-3</v>
      </c>
    </row>
    <row r="21" spans="1:12">
      <c r="A21" t="s">
        <v>28</v>
      </c>
      <c r="B21" s="2" t="s">
        <v>1</v>
      </c>
      <c r="C21" s="2" t="s">
        <v>2</v>
      </c>
      <c r="D21" s="2" t="s">
        <v>3</v>
      </c>
      <c r="G21" t="s">
        <v>29</v>
      </c>
      <c r="H21" s="2" t="s">
        <v>1</v>
      </c>
      <c r="I21" s="2" t="s">
        <v>2</v>
      </c>
      <c r="J21" s="2" t="s">
        <v>3</v>
      </c>
      <c r="K21" s="2"/>
      <c r="L21" s="2" t="s">
        <v>16</v>
      </c>
    </row>
    <row r="22" spans="1:12">
      <c r="B22" s="2" t="s">
        <v>17</v>
      </c>
      <c r="C22" s="2" t="s">
        <v>17</v>
      </c>
      <c r="D22" s="2" t="s">
        <v>17</v>
      </c>
      <c r="H22" s="2" t="s">
        <v>17</v>
      </c>
      <c r="I22" s="2" t="s">
        <v>17</v>
      </c>
      <c r="J22" s="2" t="s">
        <v>17</v>
      </c>
      <c r="K22" s="2"/>
      <c r="L22" s="2" t="s">
        <v>18</v>
      </c>
    </row>
    <row r="23" spans="1:12">
      <c r="A23" t="s">
        <v>12</v>
      </c>
      <c r="B23">
        <v>-6.1199999999999997E-2</v>
      </c>
      <c r="C23">
        <v>35.396500000000003</v>
      </c>
      <c r="D23">
        <v>-0.30669999999999997</v>
      </c>
      <c r="H23">
        <v>-45.3035</v>
      </c>
      <c r="I23">
        <v>1.2699999999999999E-2</v>
      </c>
      <c r="J23">
        <v>-0.2162</v>
      </c>
      <c r="L23">
        <v>1.4403999999999999</v>
      </c>
    </row>
    <row r="24" spans="1:12">
      <c r="A24" t="s">
        <v>13</v>
      </c>
      <c r="B24">
        <v>-6.0999999999999999E-2</v>
      </c>
      <c r="C24">
        <v>35.396099999999997</v>
      </c>
      <c r="D24">
        <v>-0.30669999999999997</v>
      </c>
      <c r="H24">
        <v>-45.303600000000003</v>
      </c>
      <c r="I24">
        <v>1.2800000000000001E-2</v>
      </c>
      <c r="J24">
        <v>-0.21590000000000001</v>
      </c>
      <c r="L24">
        <v>1.4431</v>
      </c>
    </row>
    <row r="25" spans="1:12">
      <c r="A25" t="s">
        <v>15</v>
      </c>
      <c r="B25">
        <v>-5.9700000000000003E-2</v>
      </c>
      <c r="C25">
        <v>35.397399999999998</v>
      </c>
      <c r="D25">
        <v>-0.30709999999999998</v>
      </c>
      <c r="H25">
        <v>-45.302500000000002</v>
      </c>
      <c r="I25">
        <v>1.47E-2</v>
      </c>
      <c r="J25">
        <v>-0.2157</v>
      </c>
      <c r="L25">
        <v>1.4208000000000001</v>
      </c>
    </row>
    <row r="26" spans="1:12">
      <c r="A26" t="s">
        <v>14</v>
      </c>
      <c r="B26">
        <v>-5.9900000000000002E-2</v>
      </c>
      <c r="C26">
        <v>35.397100000000002</v>
      </c>
      <c r="D26">
        <v>-0.3075</v>
      </c>
      <c r="H26">
        <v>-45.302900000000001</v>
      </c>
      <c r="I26">
        <v>1.5100000000000001E-2</v>
      </c>
      <c r="J26">
        <v>-0.21590000000000001</v>
      </c>
      <c r="L26">
        <v>1.4207000000000001</v>
      </c>
    </row>
    <row r="27" spans="1:12">
      <c r="A27" t="s">
        <v>19</v>
      </c>
      <c r="B27" s="4">
        <f>AVERAGE(B22:B26)</f>
        <v>-6.0450000000000004E-2</v>
      </c>
      <c r="C27" s="4">
        <f t="shared" ref="C27:D27" si="8">AVERAGE(C22:C26)</f>
        <v>35.396774999999998</v>
      </c>
      <c r="D27" s="4">
        <f t="shared" si="8"/>
        <v>-0.30699999999999994</v>
      </c>
      <c r="E27" s="4"/>
      <c r="F27" s="4"/>
      <c r="G27" s="4"/>
      <c r="H27" s="4">
        <f t="shared" ref="H27:J27" si="9">AVERAGE(H22:H26)</f>
        <v>-45.303125000000001</v>
      </c>
      <c r="I27" s="4">
        <f t="shared" si="9"/>
        <v>1.3825E-2</v>
      </c>
      <c r="J27" s="4">
        <f t="shared" si="9"/>
        <v>-0.21592500000000001</v>
      </c>
      <c r="K27" s="3"/>
      <c r="L27" s="4">
        <f>AVERAGE(L22:L26)</f>
        <v>1.4312499999999999</v>
      </c>
    </row>
    <row r="28" spans="1:12">
      <c r="A28" t="s">
        <v>20</v>
      </c>
      <c r="B28" s="4">
        <f>STDEV(B22:B26)</f>
        <v>7.5938571665963182E-4</v>
      </c>
      <c r="C28" s="4">
        <f t="shared" ref="C28:D28" si="10">STDEV(C22:C26)</f>
        <v>5.8523499553608447E-4</v>
      </c>
      <c r="D28" s="4">
        <f t="shared" si="10"/>
        <v>3.8297084310254622E-4</v>
      </c>
      <c r="E28" s="4"/>
      <c r="F28" s="4"/>
      <c r="G28" s="4"/>
      <c r="H28" s="4">
        <f t="shared" ref="H28:J28" si="11">STDEV(H22:H26)</f>
        <v>5.1881274720898783E-4</v>
      </c>
      <c r="I28" s="4">
        <f t="shared" si="11"/>
        <v>1.252663828274237E-3</v>
      </c>
      <c r="J28" s="4">
        <f t="shared" si="11"/>
        <v>2.0615528128088278E-4</v>
      </c>
      <c r="K28" s="3"/>
      <c r="L28" s="4">
        <f>STDEV(L22:L26)</f>
        <v>1.2174426748995843E-2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Individual Runs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Anderson</dc:creator>
  <cp:lastModifiedBy>Scott Anderson</cp:lastModifiedBy>
  <dcterms:created xsi:type="dcterms:W3CDTF">2010-03-16T20:32:38Z</dcterms:created>
  <dcterms:modified xsi:type="dcterms:W3CDTF">2010-03-19T23:07:16Z</dcterms:modified>
</cp:coreProperties>
</file>