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30" windowWidth="18060" windowHeight="1164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C18" i="1" l="1"/>
  <c r="C19" i="1"/>
  <c r="C20" i="1"/>
  <c r="C21" i="1"/>
  <c r="C22" i="1"/>
  <c r="C23" i="1"/>
  <c r="C17" i="1"/>
  <c r="C6" i="1"/>
  <c r="C7" i="1"/>
  <c r="C8" i="1"/>
  <c r="C9" i="1"/>
  <c r="C10" i="1"/>
  <c r="C11" i="1"/>
  <c r="C5" i="1"/>
  <c r="E23" i="1"/>
  <c r="E22" i="1"/>
  <c r="E21" i="1"/>
  <c r="E20" i="1"/>
  <c r="E19" i="1"/>
  <c r="E18" i="1"/>
  <c r="E17" i="1"/>
  <c r="E6" i="1"/>
  <c r="E7" i="1"/>
  <c r="E8" i="1"/>
  <c r="E9" i="1"/>
  <c r="E10" i="1"/>
  <c r="E11" i="1"/>
  <c r="E5" i="1"/>
</calcChain>
</file>

<file path=xl/sharedStrings.xml><?xml version="1.0" encoding="utf-8"?>
<sst xmlns="http://schemas.openxmlformats.org/spreadsheetml/2006/main" count="25" uniqueCount="18">
  <si>
    <t>Phase shifter mechanical measurements</t>
  </si>
  <si>
    <t>Top Assembly</t>
  </si>
  <si>
    <t>Magnet #</t>
  </si>
  <si>
    <t>Y</t>
  </si>
  <si>
    <t>X</t>
  </si>
  <si>
    <t>Z1= 13.498</t>
  </si>
  <si>
    <t>Z2=13.529</t>
  </si>
  <si>
    <t>Roll</t>
  </si>
  <si>
    <t>z=13.514</t>
  </si>
  <si>
    <t>From Cntr</t>
  </si>
  <si>
    <t>Yaw = 0.0307</t>
  </si>
  <si>
    <t>Pitch = -0.0185</t>
  </si>
  <si>
    <t>Bottom Assembly</t>
  </si>
  <si>
    <t>Z1= 14.182</t>
  </si>
  <si>
    <t>Z2=13.979</t>
  </si>
  <si>
    <t>z=14.080</t>
  </si>
  <si>
    <t>Pitch = -0.0257</t>
  </si>
  <si>
    <t>Yaw = 0.033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</si>
</sst>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/>
    <xf numFmtId="0" fontId="4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>
              <a:noFill/>
            </a:ln>
          </c:spPr>
          <c:trendline>
            <c:spPr>
              <a:ln>
                <a:solidFill>
                  <a:srgbClr val="0070C0"/>
                </a:solidFill>
              </a:ln>
            </c:spPr>
            <c:trendlineType val="linear"/>
            <c:dispRSqr val="0"/>
            <c:dispEq val="1"/>
            <c:trendlineLbl>
              <c:layout>
                <c:manualLayout>
                  <c:x val="-0.26350000000000001"/>
                  <c:y val="-0.25933206625033939"/>
                </c:manualLayout>
              </c:layout>
              <c:numFmt formatCode="General" sourceLinked="0"/>
            </c:trendlineLbl>
          </c:trendline>
          <c:val>
            <c:numRef>
              <c:f>Sheet1!$D$5:$D$11</c:f>
              <c:numCache>
                <c:formatCode>General</c:formatCode>
                <c:ptCount val="7"/>
                <c:pt idx="0">
                  <c:v>43.536000000000001</c:v>
                </c:pt>
                <c:pt idx="1">
                  <c:v>43.52</c:v>
                </c:pt>
                <c:pt idx="2">
                  <c:v>43.573999999999998</c:v>
                </c:pt>
                <c:pt idx="3">
                  <c:v>43.625999999999998</c:v>
                </c:pt>
                <c:pt idx="4">
                  <c:v>43.817999999999998</c:v>
                </c:pt>
                <c:pt idx="5">
                  <c:v>43.63</c:v>
                </c:pt>
                <c:pt idx="6">
                  <c:v>43.667999999999999</c:v>
                </c:pt>
              </c:numCache>
            </c:numRef>
          </c:val>
          <c:smooth val="0"/>
        </c:ser>
        <c:ser>
          <c:idx val="1"/>
          <c:order val="1"/>
          <c:spPr>
            <a:ln w="28575">
              <a:noFill/>
            </a:ln>
          </c:spPr>
          <c:trendline>
            <c:spPr>
              <a:ln>
                <a:solidFill>
                  <a:srgbClr val="C00000"/>
                </a:solidFill>
              </a:ln>
            </c:spPr>
            <c:trendlineType val="linear"/>
            <c:dispRSqr val="0"/>
            <c:dispEq val="1"/>
            <c:trendlineLbl>
              <c:layout>
                <c:manualLayout>
                  <c:x val="-0.53869466316710424"/>
                  <c:y val="-0.11935921802878088"/>
                </c:manualLayout>
              </c:layout>
              <c:numFmt formatCode="General" sourceLinked="0"/>
            </c:trendlineLbl>
          </c:trendline>
          <c:val>
            <c:numRef>
              <c:f>Sheet1!$D$17:$D$23</c:f>
              <c:numCache>
                <c:formatCode>General</c:formatCode>
                <c:ptCount val="7"/>
                <c:pt idx="0">
                  <c:v>43.656999999999996</c:v>
                </c:pt>
                <c:pt idx="1">
                  <c:v>43.688000000000002</c:v>
                </c:pt>
                <c:pt idx="2">
                  <c:v>43.66</c:v>
                </c:pt>
                <c:pt idx="3">
                  <c:v>43.726999999999997</c:v>
                </c:pt>
                <c:pt idx="4">
                  <c:v>43.773000000000003</c:v>
                </c:pt>
                <c:pt idx="5">
                  <c:v>43.874000000000002</c:v>
                </c:pt>
                <c:pt idx="6">
                  <c:v>43.802999999999997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056192"/>
        <c:axId val="60156736"/>
      </c:lineChart>
      <c:catAx>
        <c:axId val="42056192"/>
        <c:scaling>
          <c:orientation val="minMax"/>
        </c:scaling>
        <c:delete val="0"/>
        <c:axPos val="b"/>
        <c:majorTickMark val="out"/>
        <c:minorTickMark val="none"/>
        <c:tickLblPos val="nextTo"/>
        <c:crossAx val="60156736"/>
        <c:crosses val="autoZero"/>
        <c:auto val="1"/>
        <c:lblAlgn val="ctr"/>
        <c:lblOffset val="100"/>
        <c:noMultiLvlLbl val="0"/>
      </c:catAx>
      <c:valAx>
        <c:axId val="6015673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4205619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>
              <a:noFill/>
            </a:ln>
          </c:spPr>
          <c:trendline>
            <c:spPr>
              <a:ln>
                <a:solidFill>
                  <a:srgbClr val="0070C0"/>
                </a:solidFill>
              </a:ln>
            </c:spPr>
            <c:trendlineType val="linear"/>
            <c:dispRSqr val="0"/>
            <c:dispEq val="1"/>
            <c:trendlineLbl>
              <c:layout>
                <c:manualLayout>
                  <c:x val="-0.18732742782152234"/>
                  <c:y val="-0.37335867499321218"/>
                </c:manualLayout>
              </c:layout>
              <c:numFmt formatCode="General" sourceLinked="0"/>
            </c:trendlineLbl>
          </c:trendline>
          <c:val>
            <c:numRef>
              <c:f>Sheet1!$C$17:$C$23</c:f>
              <c:numCache>
                <c:formatCode>General</c:formatCode>
                <c:ptCount val="7"/>
                <c:pt idx="0">
                  <c:v>-1.0450000000000017</c:v>
                </c:pt>
                <c:pt idx="1">
                  <c:v>-0.96800000000000352</c:v>
                </c:pt>
                <c:pt idx="2">
                  <c:v>-0.80400000000000205</c:v>
                </c:pt>
                <c:pt idx="3">
                  <c:v>-0.8230000000000004</c:v>
                </c:pt>
                <c:pt idx="4">
                  <c:v>-0.80599999999999739</c:v>
                </c:pt>
                <c:pt idx="5">
                  <c:v>-0.93900000000000006</c:v>
                </c:pt>
                <c:pt idx="6">
                  <c:v>-0.82399999999999807</c:v>
                </c:pt>
              </c:numCache>
            </c:numRef>
          </c:val>
          <c:smooth val="0"/>
        </c:ser>
        <c:ser>
          <c:idx val="1"/>
          <c:order val="1"/>
          <c:spPr>
            <a:ln w="28575">
              <a:noFill/>
            </a:ln>
          </c:spPr>
          <c:trendline>
            <c:spPr>
              <a:ln>
                <a:solidFill>
                  <a:srgbClr val="C00000"/>
                </a:solidFill>
              </a:ln>
            </c:spPr>
            <c:trendlineType val="linear"/>
            <c:dispRSqr val="0"/>
            <c:dispEq val="1"/>
            <c:trendlineLbl>
              <c:layout>
                <c:manualLayout>
                  <c:x val="0.10156146106736658"/>
                  <c:y val="-0.40186700800330993"/>
                </c:manualLayout>
              </c:layout>
              <c:numFmt formatCode="General" sourceLinked="0"/>
            </c:trendlineLbl>
          </c:trendline>
          <c:val>
            <c:numRef>
              <c:f>Sheet1!$C$5:$C$11</c:f>
              <c:numCache>
                <c:formatCode>General</c:formatCode>
                <c:ptCount val="7"/>
                <c:pt idx="0">
                  <c:v>0.8819999999999979</c:v>
                </c:pt>
                <c:pt idx="1">
                  <c:v>0.98400000000000176</c:v>
                </c:pt>
                <c:pt idx="2">
                  <c:v>0.80100000000000193</c:v>
                </c:pt>
                <c:pt idx="3">
                  <c:v>0.78900000000000148</c:v>
                </c:pt>
                <c:pt idx="4">
                  <c:v>0.79299999999999926</c:v>
                </c:pt>
                <c:pt idx="5">
                  <c:v>0.84400000000000119</c:v>
                </c:pt>
                <c:pt idx="6">
                  <c:v>0.80499999999999972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549568"/>
        <c:axId val="60158464"/>
      </c:lineChart>
      <c:catAx>
        <c:axId val="45549568"/>
        <c:scaling>
          <c:orientation val="minMax"/>
        </c:scaling>
        <c:delete val="0"/>
        <c:axPos val="b"/>
        <c:majorTickMark val="out"/>
        <c:minorTickMark val="none"/>
        <c:tickLblPos val="nextTo"/>
        <c:crossAx val="60158464"/>
        <c:crosses val="autoZero"/>
        <c:auto val="1"/>
        <c:lblAlgn val="ctr"/>
        <c:lblOffset val="100"/>
        <c:noMultiLvlLbl val="0"/>
      </c:catAx>
      <c:valAx>
        <c:axId val="6015846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4554956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2</xdr:row>
      <xdr:rowOff>0</xdr:rowOff>
    </xdr:from>
    <xdr:to>
      <xdr:col>17</xdr:col>
      <xdr:colOff>304800</xdr:colOff>
      <xdr:row>12</xdr:row>
      <xdr:rowOff>28575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19050</xdr:colOff>
      <xdr:row>13</xdr:row>
      <xdr:rowOff>180975</xdr:rowOff>
    </xdr:from>
    <xdr:to>
      <xdr:col>17</xdr:col>
      <xdr:colOff>323850</xdr:colOff>
      <xdr:row>31</xdr:row>
      <xdr:rowOff>123825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"/>
  <sheetViews>
    <sheetView tabSelected="1" workbookViewId="0">
      <selection activeCell="I7" sqref="I7"/>
    </sheetView>
  </sheetViews>
  <sheetFormatPr defaultRowHeight="15" x14ac:dyDescent="0.25"/>
  <sheetData>
    <row r="1" spans="1:9" ht="18.75" x14ac:dyDescent="0.3">
      <c r="A1" s="2" t="s">
        <v>0</v>
      </c>
      <c r="B1" s="2"/>
      <c r="C1" s="2"/>
      <c r="D1" s="2"/>
    </row>
    <row r="2" spans="1:9" x14ac:dyDescent="0.25">
      <c r="C2" s="1" t="s">
        <v>1</v>
      </c>
    </row>
    <row r="3" spans="1:9" x14ac:dyDescent="0.25">
      <c r="A3" t="s">
        <v>5</v>
      </c>
      <c r="C3" t="s">
        <v>6</v>
      </c>
      <c r="E3" t="s">
        <v>8</v>
      </c>
      <c r="G3" t="s">
        <v>10</v>
      </c>
      <c r="I3" t="s">
        <v>11</v>
      </c>
    </row>
    <row r="4" spans="1:9" x14ac:dyDescent="0.25">
      <c r="A4" t="s">
        <v>2</v>
      </c>
      <c r="B4" t="s">
        <v>3</v>
      </c>
      <c r="C4" t="s">
        <v>9</v>
      </c>
      <c r="D4" t="s">
        <v>4</v>
      </c>
      <c r="E4" t="s">
        <v>9</v>
      </c>
      <c r="G4" t="s">
        <v>7</v>
      </c>
    </row>
    <row r="5" spans="1:9" x14ac:dyDescent="0.25">
      <c r="A5">
        <v>1</v>
      </c>
      <c r="B5">
        <v>48.118000000000002</v>
      </c>
      <c r="C5">
        <f>49-B5</f>
        <v>0.8819999999999979</v>
      </c>
      <c r="D5">
        <v>43.536000000000001</v>
      </c>
      <c r="E5">
        <f>D5-43.5</f>
        <v>3.6000000000001364E-2</v>
      </c>
      <c r="G5">
        <v>-4.58E-2</v>
      </c>
    </row>
    <row r="6" spans="1:9" x14ac:dyDescent="0.25">
      <c r="A6">
        <v>2</v>
      </c>
      <c r="B6">
        <v>48.015999999999998</v>
      </c>
      <c r="C6" s="3">
        <f t="shared" ref="C6:C11" si="0">49-B6</f>
        <v>0.98400000000000176</v>
      </c>
      <c r="D6">
        <v>43.52</v>
      </c>
      <c r="E6">
        <f t="shared" ref="E6:E11" si="1">D6-43.5</f>
        <v>2.0000000000003126E-2</v>
      </c>
      <c r="G6">
        <v>-4.7899999999999998E-2</v>
      </c>
    </row>
    <row r="7" spans="1:9" x14ac:dyDescent="0.25">
      <c r="A7">
        <v>3</v>
      </c>
      <c r="B7">
        <v>48.198999999999998</v>
      </c>
      <c r="C7">
        <f t="shared" si="0"/>
        <v>0.80100000000000193</v>
      </c>
      <c r="D7">
        <v>43.573999999999998</v>
      </c>
      <c r="E7">
        <f t="shared" si="1"/>
        <v>7.3999999999998067E-2</v>
      </c>
      <c r="G7">
        <v>2.1499999999999998E-2</v>
      </c>
    </row>
    <row r="8" spans="1:9" x14ac:dyDescent="0.25">
      <c r="A8">
        <v>4</v>
      </c>
      <c r="B8">
        <v>48.210999999999999</v>
      </c>
      <c r="C8">
        <f t="shared" si="0"/>
        <v>0.78900000000000148</v>
      </c>
      <c r="D8">
        <v>43.625999999999998</v>
      </c>
      <c r="E8">
        <f t="shared" si="1"/>
        <v>0.12599999999999767</v>
      </c>
      <c r="G8">
        <v>-9.2999999999999992E-3</v>
      </c>
    </row>
    <row r="9" spans="1:9" x14ac:dyDescent="0.25">
      <c r="A9">
        <v>5</v>
      </c>
      <c r="B9">
        <v>48.207000000000001</v>
      </c>
      <c r="C9">
        <f t="shared" si="0"/>
        <v>0.79299999999999926</v>
      </c>
      <c r="D9" s="3">
        <v>43.817999999999998</v>
      </c>
      <c r="E9">
        <f t="shared" si="1"/>
        <v>0.31799999999999784</v>
      </c>
      <c r="G9">
        <v>3.0000000000000001E-3</v>
      </c>
    </row>
    <row r="10" spans="1:9" x14ac:dyDescent="0.25">
      <c r="A10">
        <v>6</v>
      </c>
      <c r="B10">
        <v>48.155999999999999</v>
      </c>
      <c r="C10">
        <f t="shared" si="0"/>
        <v>0.84400000000000119</v>
      </c>
      <c r="D10">
        <v>43.63</v>
      </c>
      <c r="E10">
        <f t="shared" si="1"/>
        <v>0.13000000000000256</v>
      </c>
      <c r="G10">
        <v>2.9399999999999999E-2</v>
      </c>
    </row>
    <row r="11" spans="1:9" x14ac:dyDescent="0.25">
      <c r="A11">
        <v>7</v>
      </c>
      <c r="B11">
        <v>48.195</v>
      </c>
      <c r="C11">
        <f t="shared" si="0"/>
        <v>0.80499999999999972</v>
      </c>
      <c r="D11">
        <v>43.667999999999999</v>
      </c>
      <c r="E11">
        <f t="shared" si="1"/>
        <v>0.16799999999999926</v>
      </c>
      <c r="G11">
        <v>4.3099999999999999E-2</v>
      </c>
    </row>
    <row r="14" spans="1:9" x14ac:dyDescent="0.25">
      <c r="C14" s="1" t="s">
        <v>12</v>
      </c>
    </row>
    <row r="15" spans="1:9" x14ac:dyDescent="0.25">
      <c r="A15" t="s">
        <v>13</v>
      </c>
      <c r="C15" t="s">
        <v>14</v>
      </c>
      <c r="E15" t="s">
        <v>15</v>
      </c>
      <c r="G15" t="s">
        <v>17</v>
      </c>
      <c r="I15" t="s">
        <v>16</v>
      </c>
    </row>
    <row r="16" spans="1:9" x14ac:dyDescent="0.25">
      <c r="A16" t="s">
        <v>2</v>
      </c>
      <c r="B16" t="s">
        <v>3</v>
      </c>
      <c r="C16" t="s">
        <v>9</v>
      </c>
      <c r="D16" t="s">
        <v>4</v>
      </c>
      <c r="E16" t="s">
        <v>9</v>
      </c>
      <c r="G16" t="s">
        <v>7</v>
      </c>
    </row>
    <row r="17" spans="1:7" x14ac:dyDescent="0.25">
      <c r="A17">
        <v>1</v>
      </c>
      <c r="B17">
        <v>-47.954999999999998</v>
      </c>
      <c r="C17" s="3">
        <f>-49-B17</f>
        <v>-1.0450000000000017</v>
      </c>
      <c r="D17">
        <v>43.656999999999996</v>
      </c>
      <c r="E17">
        <f>D17-43.5</f>
        <v>0.15699999999999648</v>
      </c>
      <c r="G17">
        <v>4.1000000000000003E-3</v>
      </c>
    </row>
    <row r="18" spans="1:7" x14ac:dyDescent="0.25">
      <c r="A18">
        <v>2</v>
      </c>
      <c r="B18">
        <v>-48.031999999999996</v>
      </c>
      <c r="C18" s="4">
        <f t="shared" ref="C18:C23" si="2">-49-B18</f>
        <v>-0.96800000000000352</v>
      </c>
      <c r="D18">
        <v>43.688000000000002</v>
      </c>
      <c r="E18">
        <f t="shared" ref="E18:E23" si="3">D18-43.5</f>
        <v>0.18800000000000239</v>
      </c>
      <c r="G18">
        <v>-3.2000000000000001E-2</v>
      </c>
    </row>
    <row r="19" spans="1:7" x14ac:dyDescent="0.25">
      <c r="A19">
        <v>3</v>
      </c>
      <c r="B19">
        <v>-48.195999999999998</v>
      </c>
      <c r="C19">
        <f t="shared" si="2"/>
        <v>-0.80400000000000205</v>
      </c>
      <c r="D19">
        <v>43.66</v>
      </c>
      <c r="E19">
        <f t="shared" si="3"/>
        <v>0.15999999999999659</v>
      </c>
      <c r="G19">
        <v>7.3000000000000001E-3</v>
      </c>
    </row>
    <row r="20" spans="1:7" x14ac:dyDescent="0.25">
      <c r="A20">
        <v>4</v>
      </c>
      <c r="B20">
        <v>-48.177</v>
      </c>
      <c r="C20">
        <f t="shared" si="2"/>
        <v>-0.8230000000000004</v>
      </c>
      <c r="D20">
        <v>43.726999999999997</v>
      </c>
      <c r="E20">
        <f t="shared" si="3"/>
        <v>0.22699999999999676</v>
      </c>
      <c r="G20">
        <v>1.67E-2</v>
      </c>
    </row>
    <row r="21" spans="1:7" x14ac:dyDescent="0.25">
      <c r="A21">
        <v>5</v>
      </c>
      <c r="B21">
        <v>-48.194000000000003</v>
      </c>
      <c r="C21">
        <f t="shared" si="2"/>
        <v>-0.80599999999999739</v>
      </c>
      <c r="D21">
        <v>43.773000000000003</v>
      </c>
      <c r="E21">
        <f t="shared" si="3"/>
        <v>0.27300000000000324</v>
      </c>
      <c r="G21">
        <v>9.7000000000000003E-3</v>
      </c>
    </row>
    <row r="22" spans="1:7" x14ac:dyDescent="0.25">
      <c r="A22">
        <v>6</v>
      </c>
      <c r="B22">
        <v>-48.061</v>
      </c>
      <c r="C22">
        <f t="shared" si="2"/>
        <v>-0.93900000000000006</v>
      </c>
      <c r="D22">
        <v>43.874000000000002</v>
      </c>
      <c r="E22">
        <f t="shared" si="3"/>
        <v>0.37400000000000233</v>
      </c>
      <c r="G22">
        <v>-1.4500000000000001E-2</v>
      </c>
    </row>
    <row r="23" spans="1:7" x14ac:dyDescent="0.25">
      <c r="A23">
        <v>7</v>
      </c>
      <c r="B23">
        <v>-48.176000000000002</v>
      </c>
      <c r="C23">
        <f t="shared" si="2"/>
        <v>-0.82399999999999807</v>
      </c>
      <c r="D23">
        <v>43.802999999999997</v>
      </c>
      <c r="E23">
        <f t="shared" si="3"/>
        <v>0.30299999999999727</v>
      </c>
      <c r="G23">
        <v>-1.2500000000000001E-2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SLAC National Accelerator Laboratory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ylevash</dc:creator>
  <cp:lastModifiedBy>Anderson, Scott D.</cp:lastModifiedBy>
  <dcterms:created xsi:type="dcterms:W3CDTF">2012-05-31T18:23:55Z</dcterms:created>
  <dcterms:modified xsi:type="dcterms:W3CDTF">2014-10-14T23:19:19Z</dcterms:modified>
</cp:coreProperties>
</file>