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" i="1"/>
  <c r="O7"/>
  <c r="P7"/>
  <c r="N8"/>
  <c r="O8"/>
  <c r="P8"/>
  <c r="Q8"/>
  <c r="R8"/>
  <c r="S8"/>
  <c r="T8"/>
  <c r="N9"/>
  <c r="O9"/>
  <c r="P9"/>
  <c r="Q9"/>
  <c r="R9"/>
  <c r="S9"/>
  <c r="T9"/>
  <c r="N10"/>
  <c r="O10"/>
  <c r="P10"/>
  <c r="Q10"/>
  <c r="R10"/>
  <c r="S10"/>
  <c r="T10"/>
  <c r="N11"/>
  <c r="O11"/>
  <c r="P11"/>
  <c r="Q11"/>
  <c r="R11"/>
  <c r="S11"/>
  <c r="T11"/>
  <c r="N12"/>
  <c r="O12"/>
  <c r="P12"/>
  <c r="Q12"/>
  <c r="R12"/>
  <c r="S12"/>
  <c r="T12"/>
  <c r="N13"/>
  <c r="O13"/>
  <c r="P13"/>
  <c r="Q13"/>
  <c r="R13"/>
  <c r="S13"/>
  <c r="T13"/>
  <c r="N14"/>
  <c r="O14"/>
  <c r="P14"/>
  <c r="Q14"/>
  <c r="R14"/>
  <c r="S14"/>
  <c r="T14"/>
  <c r="N15"/>
  <c r="O15"/>
  <c r="P15"/>
  <c r="Q15"/>
  <c r="R15"/>
  <c r="S15"/>
  <c r="T15"/>
  <c r="N16"/>
  <c r="O16"/>
  <c r="P16"/>
  <c r="Q16"/>
  <c r="R16"/>
  <c r="S16"/>
  <c r="T16"/>
  <c r="N17"/>
  <c r="O17"/>
  <c r="P17"/>
  <c r="Q17"/>
  <c r="R17"/>
  <c r="S17"/>
  <c r="T17"/>
  <c r="N18"/>
  <c r="O18"/>
  <c r="P18"/>
  <c r="Q18"/>
  <c r="R18"/>
  <c r="S18"/>
  <c r="T18"/>
  <c r="N19"/>
  <c r="O19"/>
  <c r="P19"/>
  <c r="M19"/>
  <c r="M18"/>
  <c r="M17"/>
  <c r="M16"/>
  <c r="M15"/>
  <c r="M14"/>
  <c r="M13"/>
  <c r="M12"/>
  <c r="M11"/>
  <c r="M10"/>
  <c r="M9"/>
  <c r="M8"/>
  <c r="M7"/>
  <c r="I20"/>
  <c r="J20"/>
  <c r="K20"/>
  <c r="H20"/>
  <c r="E20"/>
  <c r="F20"/>
  <c r="G20"/>
  <c r="D20"/>
  <c r="B8"/>
  <c r="B9"/>
  <c r="B10"/>
  <c r="B11"/>
  <c r="B12"/>
  <c r="B13"/>
  <c r="B14"/>
  <c r="B15"/>
  <c r="B16"/>
  <c r="B17"/>
  <c r="B18"/>
  <c r="B19"/>
  <c r="B7"/>
</calcChain>
</file>

<file path=xl/sharedStrings.xml><?xml version="1.0" encoding="utf-8"?>
<sst xmlns="http://schemas.openxmlformats.org/spreadsheetml/2006/main" count="10" uniqueCount="9">
  <si>
    <t>Calibration Magnet Field Uniformity</t>
  </si>
  <si>
    <t>Probe</t>
  </si>
  <si>
    <t xml:space="preserve"> position</t>
  </si>
  <si>
    <t>(cm)</t>
  </si>
  <si>
    <t>Center</t>
  </si>
  <si>
    <t>From Mag.</t>
  </si>
  <si>
    <t>Mag.</t>
  </si>
  <si>
    <t>Current</t>
  </si>
  <si>
    <t>(A)</t>
  </si>
</sst>
</file>

<file path=xl/styles.xml><?xml version="1.0" encoding="utf-8"?>
<styleSheet xmlns="http://schemas.openxmlformats.org/spreadsheetml/2006/main">
  <numFmts count="1">
    <numFmt numFmtId="164" formatCode="0.00000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Field Uniformity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1.15kG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4"/>
          </c:trendline>
          <c:xVal>
            <c:numRef>
              <c:f>Sheet1!$B$7:$B$19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Sheet1!$M$7:$M$19</c:f>
              <c:numCache>
                <c:formatCode>0.000000</c:formatCode>
                <c:ptCount val="13"/>
                <c:pt idx="0">
                  <c:v>-0.66999999999997617</c:v>
                </c:pt>
                <c:pt idx="1">
                  <c:v>-0.23999999999996247</c:v>
                </c:pt>
                <c:pt idx="2">
                  <c:v>-0.11999999999998123</c:v>
                </c:pt>
                <c:pt idx="3">
                  <c:v>-6.9999999999931228E-2</c:v>
                </c:pt>
                <c:pt idx="4">
                  <c:v>-5.0000000000050004E-2</c:v>
                </c:pt>
                <c:pt idx="5">
                  <c:v>-2.0000000000020002E-2</c:v>
                </c:pt>
                <c:pt idx="6">
                  <c:v>0</c:v>
                </c:pt>
                <c:pt idx="7">
                  <c:v>0</c:v>
                </c:pt>
                <c:pt idx="8">
                  <c:v>-1.0000000000010001E-2</c:v>
                </c:pt>
                <c:pt idx="9">
                  <c:v>-2.0000000000020002E-2</c:v>
                </c:pt>
                <c:pt idx="10">
                  <c:v>-5.9999999999921227E-2</c:v>
                </c:pt>
                <c:pt idx="11">
                  <c:v>-0.14000000000000123</c:v>
                </c:pt>
                <c:pt idx="12">
                  <c:v>-0.45000000000003371</c:v>
                </c:pt>
              </c:numCache>
            </c:numRef>
          </c:yVal>
        </c:ser>
        <c:ser>
          <c:idx val="1"/>
          <c:order val="1"/>
          <c:tx>
            <c:v>2.26kG</c:v>
          </c:tx>
          <c:spPr>
            <a:ln w="28575">
              <a:noFill/>
            </a:ln>
          </c:spPr>
          <c:marker>
            <c:symbol val="square"/>
            <c:size val="4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5"/>
          </c:trendline>
          <c:xVal>
            <c:numRef>
              <c:f>Sheet1!$B$7:$B$19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Sheet1!$N$7:$N$19</c:f>
              <c:numCache>
                <c:formatCode>0.000000</c:formatCode>
                <c:ptCount val="13"/>
                <c:pt idx="0">
                  <c:v>-1.0599999999999499</c:v>
                </c:pt>
                <c:pt idx="1">
                  <c:v>-0.23999999999996247</c:v>
                </c:pt>
                <c:pt idx="2">
                  <c:v>-5.0000000000050004E-2</c:v>
                </c:pt>
                <c:pt idx="3">
                  <c:v>-2.0000000000020002E-2</c:v>
                </c:pt>
                <c:pt idx="4">
                  <c:v>-1.0000000000010001E-2</c:v>
                </c:pt>
                <c:pt idx="5">
                  <c:v>0</c:v>
                </c:pt>
                <c:pt idx="6">
                  <c:v>0</c:v>
                </c:pt>
                <c:pt idx="7">
                  <c:v>-1.0000000000010001E-2</c:v>
                </c:pt>
                <c:pt idx="8">
                  <c:v>-4.0000000000040004E-2</c:v>
                </c:pt>
                <c:pt idx="9">
                  <c:v>-6.999999999979245E-2</c:v>
                </c:pt>
                <c:pt idx="10">
                  <c:v>-0.12999999999985246</c:v>
                </c:pt>
                <c:pt idx="11">
                  <c:v>-0.28000000000000247</c:v>
                </c:pt>
                <c:pt idx="12">
                  <c:v>-0.95999999999984986</c:v>
                </c:pt>
              </c:numCache>
            </c:numRef>
          </c:yVal>
        </c:ser>
        <c:ser>
          <c:idx val="2"/>
          <c:order val="2"/>
          <c:tx>
            <c:v>4.5kG</c:v>
          </c:tx>
          <c:spPr>
            <a:ln w="28575">
              <a:noFill/>
            </a:ln>
          </c:spPr>
          <c:marker>
            <c:symbol val="triangle"/>
            <c:size val="4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Sheet1!$B$7:$B$19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Sheet1!$O$7:$O$19</c:f>
              <c:numCache>
                <c:formatCode>0.000000</c:formatCode>
                <c:ptCount val="13"/>
                <c:pt idx="0">
                  <c:v>-1.8000000000001348</c:v>
                </c:pt>
                <c:pt idx="1">
                  <c:v>-0.24999999999997247</c:v>
                </c:pt>
                <c:pt idx="2">
                  <c:v>9.9999999999544897E-2</c:v>
                </c:pt>
                <c:pt idx="3">
                  <c:v>9.9999999999544897E-2</c:v>
                </c:pt>
                <c:pt idx="4">
                  <c:v>6.999999999979245E-2</c:v>
                </c:pt>
                <c:pt idx="5">
                  <c:v>2.9999999999752447E-2</c:v>
                </c:pt>
                <c:pt idx="6">
                  <c:v>0</c:v>
                </c:pt>
                <c:pt idx="7">
                  <c:v>-4.0000000000040004E-2</c:v>
                </c:pt>
                <c:pt idx="8">
                  <c:v>-9.0000000000367564E-2</c:v>
                </c:pt>
                <c:pt idx="9">
                  <c:v>-0.14000000000014001</c:v>
                </c:pt>
                <c:pt idx="10">
                  <c:v>-0.22999999999995246</c:v>
                </c:pt>
                <c:pt idx="11">
                  <c:v>-0.53999999999998494</c:v>
                </c:pt>
                <c:pt idx="12">
                  <c:v>-1.5600000000004499</c:v>
                </c:pt>
              </c:numCache>
            </c:numRef>
          </c:yVal>
        </c:ser>
        <c:ser>
          <c:idx val="3"/>
          <c:order val="3"/>
          <c:tx>
            <c:v>6.7kG</c:v>
          </c:tx>
          <c:spPr>
            <a:ln w="28575">
              <a:noFill/>
            </a:ln>
          </c:spPr>
          <c:marker>
            <c:symbol val="x"/>
            <c:size val="4"/>
          </c:marker>
          <c:trendline>
            <c:spPr>
              <a:ln>
                <a:solidFill>
                  <a:srgbClr val="7030A0"/>
                </a:solidFill>
              </a:ln>
            </c:spPr>
            <c:trendlineType val="poly"/>
            <c:order val="6"/>
          </c:trendline>
          <c:xVal>
            <c:numRef>
              <c:f>Sheet1!$B$7:$B$19</c:f>
              <c:numCache>
                <c:formatCode>General</c:formatCode>
                <c:ptCount val="13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numCache>
            </c:numRef>
          </c:xVal>
          <c:yVal>
            <c:numRef>
              <c:f>Sheet1!$P$7:$P$19</c:f>
              <c:numCache>
                <c:formatCode>0.000000</c:formatCode>
                <c:ptCount val="13"/>
                <c:pt idx="0">
                  <c:v>-2.8900000000009474</c:v>
                </c:pt>
                <c:pt idx="1">
                  <c:v>-0.25000000000052758</c:v>
                </c:pt>
                <c:pt idx="2">
                  <c:v>0.24999999999941735</c:v>
                </c:pt>
                <c:pt idx="3">
                  <c:v>0.2399999999991298</c:v>
                </c:pt>
                <c:pt idx="4">
                  <c:v>0.15999999999904979</c:v>
                </c:pt>
                <c:pt idx="5">
                  <c:v>6.999999999979245E-2</c:v>
                </c:pt>
                <c:pt idx="6">
                  <c:v>0</c:v>
                </c:pt>
                <c:pt idx="7">
                  <c:v>-7.0000000000902673E-2</c:v>
                </c:pt>
                <c:pt idx="8">
                  <c:v>-0.12000000000012001</c:v>
                </c:pt>
                <c:pt idx="9">
                  <c:v>-0.18000000000073513</c:v>
                </c:pt>
                <c:pt idx="10">
                  <c:v>-0.30000000000085514</c:v>
                </c:pt>
                <c:pt idx="11">
                  <c:v>-0.72000000000072006</c:v>
                </c:pt>
                <c:pt idx="12">
                  <c:v>-2.20000000000109</c:v>
                </c:pt>
              </c:numCache>
            </c:numRef>
          </c:yVal>
        </c:ser>
        <c:ser>
          <c:idx val="4"/>
          <c:order val="4"/>
          <c:tx>
            <c:v>8.9kG</c:v>
          </c:tx>
          <c:spPr>
            <a:ln w="28575">
              <a:noFill/>
            </a:ln>
          </c:spPr>
          <c:marker>
            <c:symbol val="star"/>
            <c:size val="4"/>
          </c:marker>
          <c:trendline>
            <c:spPr>
              <a:ln>
                <a:solidFill>
                  <a:srgbClr val="00B0F0"/>
                </a:solidFill>
              </a:ln>
            </c:spPr>
            <c:trendlineType val="poly"/>
            <c:order val="6"/>
          </c:trendline>
          <c:xVal>
            <c:numRef>
              <c:f>Sheet1!$B$8:$B$18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Sheet1!$Q$8:$Q$18</c:f>
              <c:numCache>
                <c:formatCode>0.000000</c:formatCode>
                <c:ptCount val="11"/>
                <c:pt idx="0">
                  <c:v>-0.22999999999995246</c:v>
                </c:pt>
                <c:pt idx="1">
                  <c:v>0.37000000000064759</c:v>
                </c:pt>
                <c:pt idx="2">
                  <c:v>0.33999999999978492</c:v>
                </c:pt>
                <c:pt idx="3">
                  <c:v>0.22000000000077513</c:v>
                </c:pt>
                <c:pt idx="4">
                  <c:v>0.10999999999983245</c:v>
                </c:pt>
                <c:pt idx="5">
                  <c:v>0</c:v>
                </c:pt>
                <c:pt idx="6">
                  <c:v>-9.9999999999544897E-2</c:v>
                </c:pt>
                <c:pt idx="7">
                  <c:v>-0.16999999999933735</c:v>
                </c:pt>
                <c:pt idx="8">
                  <c:v>-0.25999999999970491</c:v>
                </c:pt>
                <c:pt idx="9">
                  <c:v>-0.44999999999961737</c:v>
                </c:pt>
                <c:pt idx="10">
                  <c:v>-1.0500000000002174</c:v>
                </c:pt>
              </c:numCache>
            </c:numRef>
          </c:yVal>
        </c:ser>
        <c:ser>
          <c:idx val="5"/>
          <c:order val="5"/>
          <c:tx>
            <c:v>11kG</c:v>
          </c:tx>
          <c:spPr>
            <a:ln w="28575">
              <a:noFill/>
            </a:ln>
          </c:spPr>
          <c:marker>
            <c:symbol val="circle"/>
            <c:size val="4"/>
          </c:marke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5"/>
          </c:trendline>
          <c:xVal>
            <c:numRef>
              <c:f>Sheet1!$B$8:$B$18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Sheet1!$R$8:$R$18</c:f>
              <c:numCache>
                <c:formatCode>0.000000</c:formatCode>
                <c:ptCount val="11"/>
                <c:pt idx="0">
                  <c:v>-0.24999999999941735</c:v>
                </c:pt>
                <c:pt idx="1">
                  <c:v>0.43999999999932982</c:v>
                </c:pt>
                <c:pt idx="2">
                  <c:v>0.43000000000015248</c:v>
                </c:pt>
                <c:pt idx="3">
                  <c:v>0.30999999999892225</c:v>
                </c:pt>
                <c:pt idx="4">
                  <c:v>0.16000000000016001</c:v>
                </c:pt>
                <c:pt idx="5">
                  <c:v>0</c:v>
                </c:pt>
                <c:pt idx="6">
                  <c:v>-0.13000000000040757</c:v>
                </c:pt>
                <c:pt idx="7">
                  <c:v>-0.26000000000081513</c:v>
                </c:pt>
                <c:pt idx="8">
                  <c:v>-0.43999999999932982</c:v>
                </c:pt>
                <c:pt idx="9">
                  <c:v>-0.72000000000072006</c:v>
                </c:pt>
                <c:pt idx="10">
                  <c:v>-1.5900000000002024</c:v>
                </c:pt>
              </c:numCache>
            </c:numRef>
          </c:yVal>
        </c:ser>
        <c:ser>
          <c:idx val="6"/>
          <c:order val="6"/>
          <c:tx>
            <c:v>13kG</c:v>
          </c:tx>
          <c:spPr>
            <a:ln w="28575">
              <a:noFill/>
            </a:ln>
          </c:spPr>
          <c:marker>
            <c:symbol val="plus"/>
            <c:size val="4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5"/>
          </c:trendline>
          <c:xVal>
            <c:numRef>
              <c:f>Sheet1!$B$8:$B$18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Sheet1!$S$8:$S$18</c:f>
              <c:numCache>
                <c:formatCode>0.000000</c:formatCode>
                <c:ptCount val="11"/>
                <c:pt idx="0">
                  <c:v>-1.9199999999996997</c:v>
                </c:pt>
                <c:pt idx="1">
                  <c:v>-0.51000000000023249</c:v>
                </c:pt>
                <c:pt idx="2">
                  <c:v>-7.0000000000902673E-2</c:v>
                </c:pt>
                <c:pt idx="3">
                  <c:v>8.9999999999257341E-2</c:v>
                </c:pt>
                <c:pt idx="4">
                  <c:v>0.10999999999983245</c:v>
                </c:pt>
                <c:pt idx="5">
                  <c:v>0</c:v>
                </c:pt>
                <c:pt idx="6">
                  <c:v>-0.18999999999991246</c:v>
                </c:pt>
                <c:pt idx="7">
                  <c:v>-0.51000000000023249</c:v>
                </c:pt>
                <c:pt idx="8">
                  <c:v>-1.020000000000465</c:v>
                </c:pt>
                <c:pt idx="9">
                  <c:v>-1.7200000000006099</c:v>
                </c:pt>
                <c:pt idx="10">
                  <c:v>-3.1800000000004047</c:v>
                </c:pt>
              </c:numCache>
            </c:numRef>
          </c:yVal>
        </c:ser>
        <c:ser>
          <c:idx val="7"/>
          <c:order val="7"/>
          <c:tx>
            <c:v>14.8kG</c:v>
          </c:tx>
          <c:spPr>
            <a:ln w="28575">
              <a:noFill/>
            </a:ln>
          </c:spPr>
          <c:trendline>
            <c:spPr>
              <a:ln>
                <a:solidFill>
                  <a:srgbClr val="00B050"/>
                </a:solidFill>
              </a:ln>
            </c:spPr>
            <c:trendlineType val="poly"/>
            <c:order val="6"/>
          </c:trendline>
          <c:xVal>
            <c:numRef>
              <c:f>Sheet1!$B$8:$B$18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Sheet1!$T$8:$T$18</c:f>
              <c:numCache>
                <c:formatCode>0.000000</c:formatCode>
                <c:ptCount val="11"/>
                <c:pt idx="0">
                  <c:v>-4.5199999999989693</c:v>
                </c:pt>
                <c:pt idx="1">
                  <c:v>-1.9499999999994522</c:v>
                </c:pt>
                <c:pt idx="2">
                  <c:v>-0.8699999999994823</c:v>
                </c:pt>
                <c:pt idx="3">
                  <c:v>-0.22999999999884224</c:v>
                </c:pt>
                <c:pt idx="4">
                  <c:v>4.0000000001150227E-2</c:v>
                </c:pt>
                <c:pt idx="5">
                  <c:v>0</c:v>
                </c:pt>
                <c:pt idx="6">
                  <c:v>-0.32000000000032003</c:v>
                </c:pt>
                <c:pt idx="7">
                  <c:v>-0.95999999999873964</c:v>
                </c:pt>
                <c:pt idx="8">
                  <c:v>-1.989999999998382</c:v>
                </c:pt>
                <c:pt idx="9">
                  <c:v>-3.4800000000001496</c:v>
                </c:pt>
                <c:pt idx="10">
                  <c:v>-6.5300000000001468</c:v>
                </c:pt>
              </c:numCache>
            </c:numRef>
          </c:yVal>
        </c:ser>
        <c:axId val="65671552"/>
        <c:axId val="65632896"/>
      </c:scatterChart>
      <c:valAx>
        <c:axId val="65671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from center (cm)</a:t>
                </a:r>
              </a:p>
            </c:rich>
          </c:tx>
          <c:layout/>
        </c:title>
        <c:numFmt formatCode="General" sourceLinked="1"/>
        <c:minorTickMark val="in"/>
        <c:tickLblPos val="nextTo"/>
        <c:crossAx val="65632896"/>
        <c:crossesAt val="-7"/>
        <c:crossBetween val="midCat"/>
        <c:minorUnit val="0.5"/>
      </c:valAx>
      <c:valAx>
        <c:axId val="65632896"/>
        <c:scaling>
          <c:orientation val="minMax"/>
          <c:max val="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</a:t>
                </a:r>
              </a:p>
            </c:rich>
          </c:tx>
          <c:layout/>
        </c:title>
        <c:numFmt formatCode="0" sourceLinked="0"/>
        <c:minorTickMark val="out"/>
        <c:tickLblPos val="nextTo"/>
        <c:crossAx val="65671552"/>
        <c:crossesAt val="-8"/>
        <c:crossBetween val="midCat"/>
        <c:minorUnit val="0.25"/>
      </c:valAx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22</xdr:row>
      <xdr:rowOff>28575</xdr:rowOff>
    </xdr:from>
    <xdr:to>
      <xdr:col>19</xdr:col>
      <xdr:colOff>600075</xdr:colOff>
      <xdr:row>62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123825</xdr:colOff>
      <xdr:row>26</xdr:row>
      <xdr:rowOff>152401</xdr:rowOff>
    </xdr:from>
    <xdr:to>
      <xdr:col>13</xdr:col>
      <xdr:colOff>123825</xdr:colOff>
      <xdr:row>59</xdr:row>
      <xdr:rowOff>9525</xdr:rowOff>
    </xdr:to>
    <xdr:cxnSp macro="">
      <xdr:nvCxnSpPr>
        <xdr:cNvPr id="4" name="Straight Connector 3"/>
        <xdr:cNvCxnSpPr/>
      </xdr:nvCxnSpPr>
      <xdr:spPr>
        <a:xfrm flipV="1">
          <a:off x="8058150" y="5153026"/>
          <a:ext cx="0" cy="6143624"/>
        </a:xfrm>
        <a:prstGeom prst="line">
          <a:avLst/>
        </a:prstGeom>
        <a:ln w="158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26</xdr:row>
      <xdr:rowOff>161925</xdr:rowOff>
    </xdr:from>
    <xdr:to>
      <xdr:col>14</xdr:col>
      <xdr:colOff>57150</xdr:colOff>
      <xdr:row>58</xdr:row>
      <xdr:rowOff>180975</xdr:rowOff>
    </xdr:to>
    <xdr:cxnSp macro="">
      <xdr:nvCxnSpPr>
        <xdr:cNvPr id="5" name="Straight Connector 4"/>
        <xdr:cNvCxnSpPr/>
      </xdr:nvCxnSpPr>
      <xdr:spPr>
        <a:xfrm flipH="1" flipV="1">
          <a:off x="8562975" y="5162550"/>
          <a:ext cx="38100" cy="6115050"/>
        </a:xfrm>
        <a:prstGeom prst="line">
          <a:avLst/>
        </a:prstGeom>
        <a:ln w="15875">
          <a:solidFill>
            <a:srgbClr val="C00000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361950</xdr:colOff>
      <xdr:row>23</xdr:row>
      <xdr:rowOff>114300</xdr:rowOff>
    </xdr:from>
    <xdr:to>
      <xdr:col>14</xdr:col>
      <xdr:colOff>257175</xdr:colOff>
      <xdr:row>25</xdr:row>
      <xdr:rowOff>180975</xdr:rowOff>
    </xdr:to>
    <xdr:sp macro="" textlink="">
      <xdr:nvSpPr>
        <xdr:cNvPr id="18" name="Line Callout 2 (No Border) 17"/>
        <xdr:cNvSpPr/>
      </xdr:nvSpPr>
      <xdr:spPr>
        <a:xfrm>
          <a:off x="8296275" y="4543425"/>
          <a:ext cx="504825" cy="447675"/>
        </a:xfrm>
        <a:prstGeom prst="callout2">
          <a:avLst>
            <a:gd name="adj1" fmla="val 48537"/>
            <a:gd name="adj2" fmla="val -2673"/>
            <a:gd name="adj3" fmla="val 48537"/>
            <a:gd name="adj4" fmla="val -29874"/>
            <a:gd name="adj5" fmla="val 112500"/>
            <a:gd name="adj6" fmla="val -46667"/>
          </a:avLst>
        </a:prstGeom>
        <a:noFill/>
        <a:ln w="6350">
          <a:solidFill>
            <a:sysClr val="windowText" lastClr="00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NMR</a:t>
          </a:r>
        </a:p>
      </xdr:txBody>
    </xdr:sp>
    <xdr:clientData/>
  </xdr:twoCellAnchor>
  <xdr:twoCellAnchor>
    <xdr:from>
      <xdr:col>14</xdr:col>
      <xdr:colOff>409575</xdr:colOff>
      <xdr:row>24</xdr:row>
      <xdr:rowOff>114300</xdr:rowOff>
    </xdr:from>
    <xdr:to>
      <xdr:col>16</xdr:col>
      <xdr:colOff>38100</xdr:colOff>
      <xdr:row>26</xdr:row>
      <xdr:rowOff>180975</xdr:rowOff>
    </xdr:to>
    <xdr:sp macro="" textlink="">
      <xdr:nvSpPr>
        <xdr:cNvPr id="19" name="Line Callout 2 (No Border) 18"/>
        <xdr:cNvSpPr/>
      </xdr:nvSpPr>
      <xdr:spPr>
        <a:xfrm>
          <a:off x="8953500" y="4733925"/>
          <a:ext cx="847725" cy="447675"/>
        </a:xfrm>
        <a:prstGeom prst="callout2">
          <a:avLst>
            <a:gd name="adj1" fmla="val 48537"/>
            <a:gd name="adj2" fmla="val -2673"/>
            <a:gd name="adj3" fmla="val 48537"/>
            <a:gd name="adj4" fmla="val -29874"/>
            <a:gd name="adj5" fmla="val 112500"/>
            <a:gd name="adj6" fmla="val -46667"/>
          </a:avLst>
        </a:prstGeom>
        <a:noFill/>
        <a:ln w="6350">
          <a:solidFill>
            <a:sysClr val="windowText" lastClr="00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Hall Probe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topLeftCell="B18" workbookViewId="0">
      <selection activeCell="G39" sqref="G39"/>
    </sheetView>
  </sheetViews>
  <sheetFormatPr defaultRowHeight="15"/>
  <cols>
    <col min="13" max="13" width="9.28515625" bestFit="1" customWidth="1"/>
  </cols>
  <sheetData>
    <row r="1" spans="1:20" ht="18.75">
      <c r="A1" s="1" t="s">
        <v>0</v>
      </c>
    </row>
    <row r="3" spans="1:20">
      <c r="A3" t="s">
        <v>1</v>
      </c>
      <c r="B3" t="s">
        <v>5</v>
      </c>
      <c r="D3" t="s">
        <v>6</v>
      </c>
    </row>
    <row r="4" spans="1:20">
      <c r="A4" t="s">
        <v>2</v>
      </c>
      <c r="B4" t="s">
        <v>4</v>
      </c>
      <c r="D4" t="s">
        <v>7</v>
      </c>
    </row>
    <row r="5" spans="1:20">
      <c r="A5" t="s">
        <v>3</v>
      </c>
      <c r="B5" t="s">
        <v>3</v>
      </c>
      <c r="D5" t="s">
        <v>8</v>
      </c>
    </row>
    <row r="6" spans="1:20">
      <c r="D6">
        <v>5</v>
      </c>
      <c r="E6">
        <v>10</v>
      </c>
      <c r="F6">
        <v>20</v>
      </c>
      <c r="G6">
        <v>30</v>
      </c>
      <c r="H6">
        <v>40</v>
      </c>
      <c r="I6">
        <v>50</v>
      </c>
      <c r="J6">
        <v>60</v>
      </c>
      <c r="K6">
        <v>70</v>
      </c>
      <c r="M6">
        <v>5</v>
      </c>
      <c r="N6">
        <v>10</v>
      </c>
      <c r="O6">
        <v>20</v>
      </c>
      <c r="P6">
        <v>30</v>
      </c>
      <c r="Q6">
        <v>40</v>
      </c>
      <c r="R6">
        <v>50</v>
      </c>
      <c r="S6">
        <v>60</v>
      </c>
      <c r="T6">
        <v>70</v>
      </c>
    </row>
    <row r="7" spans="1:20">
      <c r="A7">
        <v>12</v>
      </c>
      <c r="B7">
        <f>A7-18</f>
        <v>-6</v>
      </c>
      <c r="D7" s="2">
        <v>0.11519</v>
      </c>
      <c r="E7" s="2">
        <v>0.226574</v>
      </c>
      <c r="F7" s="2">
        <v>0.44974700000000001</v>
      </c>
      <c r="G7" s="2">
        <v>0.67136399999999996</v>
      </c>
      <c r="I7" s="2"/>
      <c r="J7" s="2"/>
      <c r="K7" s="2"/>
      <c r="M7" s="2">
        <f>(D7-D13)*10000</f>
        <v>-0.66999999999997617</v>
      </c>
      <c r="N7" s="2">
        <f t="shared" ref="N7:T7" si="0">(E7-E13)*10000</f>
        <v>-1.0599999999999499</v>
      </c>
      <c r="O7" s="2">
        <f t="shared" si="0"/>
        <v>-1.8000000000001348</v>
      </c>
      <c r="P7" s="2">
        <f t="shared" si="0"/>
        <v>-2.8900000000009474</v>
      </c>
      <c r="Q7" s="2"/>
      <c r="R7" s="2"/>
      <c r="S7" s="2"/>
      <c r="T7" s="2"/>
    </row>
    <row r="8" spans="1:20">
      <c r="A8">
        <v>13</v>
      </c>
      <c r="B8">
        <f t="shared" ref="B8:B19" si="1">A8-18</f>
        <v>-5</v>
      </c>
      <c r="D8" s="2">
        <v>0.115233</v>
      </c>
      <c r="E8" s="2">
        <v>0.226656</v>
      </c>
      <c r="F8" s="2">
        <v>0.44990200000000002</v>
      </c>
      <c r="G8" s="2">
        <v>0.671628</v>
      </c>
      <c r="H8" s="2">
        <v>0.89088299999999998</v>
      </c>
      <c r="I8" s="2">
        <v>1.1062160000000001</v>
      </c>
      <c r="J8" s="2">
        <v>1.3116000000000001</v>
      </c>
      <c r="K8" s="2">
        <v>1.477122</v>
      </c>
      <c r="M8" s="2">
        <f>(D8-D13)*10000</f>
        <v>-0.23999999999996247</v>
      </c>
      <c r="N8" s="2">
        <f t="shared" ref="N8:T8" si="2">(E8-E13)*10000</f>
        <v>-0.23999999999996247</v>
      </c>
      <c r="O8" s="2">
        <f t="shared" si="2"/>
        <v>-0.24999999999997247</v>
      </c>
      <c r="P8" s="2">
        <f t="shared" si="2"/>
        <v>-0.25000000000052758</v>
      </c>
      <c r="Q8" s="2">
        <f t="shared" si="2"/>
        <v>-0.22999999999995246</v>
      </c>
      <c r="R8" s="2">
        <f t="shared" si="2"/>
        <v>-0.24999999999941735</v>
      </c>
      <c r="S8" s="2">
        <f t="shared" si="2"/>
        <v>-1.9199999999996997</v>
      </c>
      <c r="T8" s="2">
        <f t="shared" si="2"/>
        <v>-4.5199999999989693</v>
      </c>
    </row>
    <row r="9" spans="1:20">
      <c r="A9">
        <v>14</v>
      </c>
      <c r="B9">
        <f t="shared" si="1"/>
        <v>-4</v>
      </c>
      <c r="D9" s="2">
        <v>0.115245</v>
      </c>
      <c r="E9" s="2">
        <v>0.22667499999999999</v>
      </c>
      <c r="F9" s="2">
        <v>0.44993699999999998</v>
      </c>
      <c r="G9" s="2">
        <v>0.671678</v>
      </c>
      <c r="H9" s="2">
        <v>0.89094300000000004</v>
      </c>
      <c r="I9" s="2">
        <v>1.106285</v>
      </c>
      <c r="J9" s="2">
        <v>1.311741</v>
      </c>
      <c r="K9" s="2">
        <v>1.477379</v>
      </c>
      <c r="M9" s="2">
        <f>(D9-D13)*10000</f>
        <v>-0.11999999999998123</v>
      </c>
      <c r="N9" s="2">
        <f t="shared" ref="N9:T9" si="3">(E9-E13)*10000</f>
        <v>-5.0000000000050004E-2</v>
      </c>
      <c r="O9" s="2">
        <f t="shared" si="3"/>
        <v>9.9999999999544897E-2</v>
      </c>
      <c r="P9" s="2">
        <f t="shared" si="3"/>
        <v>0.24999999999941735</v>
      </c>
      <c r="Q9" s="2">
        <f t="shared" si="3"/>
        <v>0.37000000000064759</v>
      </c>
      <c r="R9" s="2">
        <f t="shared" si="3"/>
        <v>0.43999999999932982</v>
      </c>
      <c r="S9" s="2">
        <f t="shared" si="3"/>
        <v>-0.51000000000023249</v>
      </c>
      <c r="T9" s="2">
        <f t="shared" si="3"/>
        <v>-1.9499999999994522</v>
      </c>
    </row>
    <row r="10" spans="1:20">
      <c r="A10">
        <v>15</v>
      </c>
      <c r="B10">
        <f t="shared" si="1"/>
        <v>-3</v>
      </c>
      <c r="D10" s="2">
        <v>0.11525000000000001</v>
      </c>
      <c r="E10" s="2">
        <v>0.22667799999999999</v>
      </c>
      <c r="F10" s="2">
        <v>0.44993699999999998</v>
      </c>
      <c r="G10" s="2">
        <v>0.67167699999999997</v>
      </c>
      <c r="H10" s="2">
        <v>0.89093999999999995</v>
      </c>
      <c r="I10" s="2">
        <v>1.106284</v>
      </c>
      <c r="J10" s="2">
        <v>1.311785</v>
      </c>
      <c r="K10" s="2">
        <v>1.477487</v>
      </c>
      <c r="M10" s="2">
        <f>(D10-D13)*10000</f>
        <v>-6.9999999999931228E-2</v>
      </c>
      <c r="N10" s="2">
        <f t="shared" ref="N10:T10" si="4">(E10-E13)*10000</f>
        <v>-2.0000000000020002E-2</v>
      </c>
      <c r="O10" s="2">
        <f t="shared" si="4"/>
        <v>9.9999999999544897E-2</v>
      </c>
      <c r="P10" s="2">
        <f t="shared" si="4"/>
        <v>0.2399999999991298</v>
      </c>
      <c r="Q10" s="2">
        <f t="shared" si="4"/>
        <v>0.33999999999978492</v>
      </c>
      <c r="R10" s="2">
        <f t="shared" si="4"/>
        <v>0.43000000000015248</v>
      </c>
      <c r="S10" s="2">
        <f t="shared" si="4"/>
        <v>-7.0000000000902673E-2</v>
      </c>
      <c r="T10" s="2">
        <f t="shared" si="4"/>
        <v>-0.8699999999994823</v>
      </c>
    </row>
    <row r="11" spans="1:20">
      <c r="A11">
        <v>16</v>
      </c>
      <c r="B11">
        <f t="shared" si="1"/>
        <v>-2</v>
      </c>
      <c r="D11" s="2">
        <v>0.11525199999999999</v>
      </c>
      <c r="E11" s="2">
        <v>0.22667899999999999</v>
      </c>
      <c r="F11" s="2">
        <v>0.449934</v>
      </c>
      <c r="G11" s="2">
        <v>0.67166899999999996</v>
      </c>
      <c r="H11" s="2">
        <v>0.89092800000000005</v>
      </c>
      <c r="I11" s="2">
        <v>1.1062719999999999</v>
      </c>
      <c r="J11" s="2">
        <v>1.311801</v>
      </c>
      <c r="K11" s="2">
        <v>1.4775510000000001</v>
      </c>
      <c r="M11" s="2">
        <f>(D11-D13)*10000</f>
        <v>-5.0000000000050004E-2</v>
      </c>
      <c r="N11" s="2">
        <f t="shared" ref="N11:T11" si="5">(E11-E13)*10000</f>
        <v>-1.0000000000010001E-2</v>
      </c>
      <c r="O11" s="2">
        <f t="shared" si="5"/>
        <v>6.999999999979245E-2</v>
      </c>
      <c r="P11" s="2">
        <f t="shared" si="5"/>
        <v>0.15999999999904979</v>
      </c>
      <c r="Q11" s="2">
        <f t="shared" si="5"/>
        <v>0.22000000000077513</v>
      </c>
      <c r="R11" s="2">
        <f t="shared" si="5"/>
        <v>0.30999999999892225</v>
      </c>
      <c r="S11" s="2">
        <f t="shared" si="5"/>
        <v>8.9999999999257341E-2</v>
      </c>
      <c r="T11" s="2">
        <f t="shared" si="5"/>
        <v>-0.22999999999884224</v>
      </c>
    </row>
    <row r="12" spans="1:20">
      <c r="A12">
        <v>17</v>
      </c>
      <c r="B12">
        <f t="shared" si="1"/>
        <v>-1</v>
      </c>
      <c r="D12" s="2">
        <v>0.115255</v>
      </c>
      <c r="E12" s="2">
        <v>0.22667999999999999</v>
      </c>
      <c r="F12" s="2">
        <v>0.44993</v>
      </c>
      <c r="G12" s="2">
        <v>0.67166000000000003</v>
      </c>
      <c r="H12" s="2">
        <v>0.89091699999999996</v>
      </c>
      <c r="I12" s="2">
        <v>1.106257</v>
      </c>
      <c r="J12" s="2">
        <v>1.3118030000000001</v>
      </c>
      <c r="K12" s="2">
        <v>1.4775780000000001</v>
      </c>
      <c r="M12" s="2">
        <f>(D12-D13)*10000</f>
        <v>-2.0000000000020002E-2</v>
      </c>
      <c r="N12" s="2">
        <f t="shared" ref="N12:T12" si="6">(E12-E13)*10000</f>
        <v>0</v>
      </c>
      <c r="O12" s="2">
        <f t="shared" si="6"/>
        <v>2.9999999999752447E-2</v>
      </c>
      <c r="P12" s="2">
        <f t="shared" si="6"/>
        <v>6.999999999979245E-2</v>
      </c>
      <c r="Q12" s="2">
        <f t="shared" si="6"/>
        <v>0.10999999999983245</v>
      </c>
      <c r="R12" s="2">
        <f t="shared" si="6"/>
        <v>0.16000000000016001</v>
      </c>
      <c r="S12" s="2">
        <f t="shared" si="6"/>
        <v>0.10999999999983245</v>
      </c>
      <c r="T12" s="2">
        <f t="shared" si="6"/>
        <v>4.0000000001150227E-2</v>
      </c>
    </row>
    <row r="13" spans="1:20">
      <c r="A13">
        <v>18</v>
      </c>
      <c r="B13">
        <f t="shared" si="1"/>
        <v>0</v>
      </c>
      <c r="D13" s="2">
        <v>0.115257</v>
      </c>
      <c r="E13" s="2">
        <v>0.22667999999999999</v>
      </c>
      <c r="F13" s="2">
        <v>0.44992700000000002</v>
      </c>
      <c r="G13" s="2">
        <v>0.67165300000000006</v>
      </c>
      <c r="H13" s="2">
        <v>0.89090599999999998</v>
      </c>
      <c r="I13" s="2">
        <v>1.106241</v>
      </c>
      <c r="J13" s="2">
        <v>1.3117920000000001</v>
      </c>
      <c r="K13" s="2">
        <v>1.4775739999999999</v>
      </c>
      <c r="M13" s="2">
        <f>(D13-D13)*10000</f>
        <v>0</v>
      </c>
      <c r="N13" s="2">
        <f t="shared" ref="N13:T13" si="7">(E13-E13)*10000</f>
        <v>0</v>
      </c>
      <c r="O13" s="2">
        <f t="shared" si="7"/>
        <v>0</v>
      </c>
      <c r="P13" s="2">
        <f t="shared" si="7"/>
        <v>0</v>
      </c>
      <c r="Q13" s="2">
        <f t="shared" si="7"/>
        <v>0</v>
      </c>
      <c r="R13" s="2">
        <f t="shared" si="7"/>
        <v>0</v>
      </c>
      <c r="S13" s="2">
        <f t="shared" si="7"/>
        <v>0</v>
      </c>
      <c r="T13" s="2">
        <f t="shared" si="7"/>
        <v>0</v>
      </c>
    </row>
    <row r="14" spans="1:20">
      <c r="A14">
        <v>19</v>
      </c>
      <c r="B14">
        <f t="shared" si="1"/>
        <v>1</v>
      </c>
      <c r="D14" s="2">
        <v>0.115257</v>
      </c>
      <c r="E14" s="2">
        <v>0.22667899999999999</v>
      </c>
      <c r="F14" s="2">
        <v>0.44992300000000002</v>
      </c>
      <c r="G14" s="2">
        <v>0.67164599999999997</v>
      </c>
      <c r="H14" s="2">
        <v>0.89089600000000002</v>
      </c>
      <c r="I14" s="2">
        <v>1.106228</v>
      </c>
      <c r="J14" s="2">
        <v>1.3117730000000001</v>
      </c>
      <c r="K14" s="2">
        <v>1.4775419999999999</v>
      </c>
      <c r="M14" s="2">
        <f>(D14-D13)*10000</f>
        <v>0</v>
      </c>
      <c r="N14" s="2">
        <f t="shared" ref="N14:T14" si="8">(E14-E13)*10000</f>
        <v>-1.0000000000010001E-2</v>
      </c>
      <c r="O14" s="2">
        <f t="shared" si="8"/>
        <v>-4.0000000000040004E-2</v>
      </c>
      <c r="P14" s="2">
        <f t="shared" si="8"/>
        <v>-7.0000000000902673E-2</v>
      </c>
      <c r="Q14" s="2">
        <f t="shared" si="8"/>
        <v>-9.9999999999544897E-2</v>
      </c>
      <c r="R14" s="2">
        <f t="shared" si="8"/>
        <v>-0.13000000000040757</v>
      </c>
      <c r="S14" s="2">
        <f t="shared" si="8"/>
        <v>-0.18999999999991246</v>
      </c>
      <c r="T14" s="2">
        <f t="shared" si="8"/>
        <v>-0.32000000000032003</v>
      </c>
    </row>
    <row r="15" spans="1:20">
      <c r="A15">
        <v>20</v>
      </c>
      <c r="B15">
        <f t="shared" si="1"/>
        <v>2</v>
      </c>
      <c r="D15" s="2">
        <v>0.115256</v>
      </c>
      <c r="E15" s="2">
        <v>0.22667599999999999</v>
      </c>
      <c r="F15" s="2">
        <v>0.44991799999999998</v>
      </c>
      <c r="G15" s="2">
        <v>0.67164100000000004</v>
      </c>
      <c r="H15" s="2">
        <v>0.89088900000000004</v>
      </c>
      <c r="I15" s="2">
        <v>1.1062149999999999</v>
      </c>
      <c r="J15" s="2">
        <v>1.311741</v>
      </c>
      <c r="K15" s="2">
        <v>1.4774780000000001</v>
      </c>
      <c r="M15" s="2">
        <f>(D15-D13)*10000</f>
        <v>-1.0000000000010001E-2</v>
      </c>
      <c r="N15" s="2">
        <f t="shared" ref="N15:T15" si="9">(E15-E13)*10000</f>
        <v>-4.0000000000040004E-2</v>
      </c>
      <c r="O15" s="2">
        <f t="shared" si="9"/>
        <v>-9.0000000000367564E-2</v>
      </c>
      <c r="P15" s="2">
        <f t="shared" si="9"/>
        <v>-0.12000000000012001</v>
      </c>
      <c r="Q15" s="2">
        <f t="shared" si="9"/>
        <v>-0.16999999999933735</v>
      </c>
      <c r="R15" s="2">
        <f t="shared" si="9"/>
        <v>-0.26000000000081513</v>
      </c>
      <c r="S15" s="2">
        <f t="shared" si="9"/>
        <v>-0.51000000000023249</v>
      </c>
      <c r="T15" s="2">
        <f t="shared" si="9"/>
        <v>-0.95999999999873964</v>
      </c>
    </row>
    <row r="16" spans="1:20">
      <c r="A16">
        <v>21</v>
      </c>
      <c r="B16">
        <f t="shared" si="1"/>
        <v>3</v>
      </c>
      <c r="D16" s="2">
        <v>0.115255</v>
      </c>
      <c r="E16" s="2">
        <v>0.22667300000000001</v>
      </c>
      <c r="F16" s="2">
        <v>0.44991300000000001</v>
      </c>
      <c r="G16" s="2">
        <v>0.67163499999999998</v>
      </c>
      <c r="H16" s="2">
        <v>0.89088000000000001</v>
      </c>
      <c r="I16" s="2">
        <v>1.1061970000000001</v>
      </c>
      <c r="J16" s="2">
        <v>1.31169</v>
      </c>
      <c r="K16" s="2">
        <v>1.4773750000000001</v>
      </c>
      <c r="M16" s="2">
        <f>(D16-D13)*10000</f>
        <v>-2.0000000000020002E-2</v>
      </c>
      <c r="N16" s="2">
        <f t="shared" ref="N16:T16" si="10">(E16-E13)*10000</f>
        <v>-6.999999999979245E-2</v>
      </c>
      <c r="O16" s="2">
        <f t="shared" si="10"/>
        <v>-0.14000000000014001</v>
      </c>
      <c r="P16" s="2">
        <f t="shared" si="10"/>
        <v>-0.18000000000073513</v>
      </c>
      <c r="Q16" s="2">
        <f t="shared" si="10"/>
        <v>-0.25999999999970491</v>
      </c>
      <c r="R16" s="2">
        <f t="shared" si="10"/>
        <v>-0.43999999999932982</v>
      </c>
      <c r="S16" s="2">
        <f t="shared" si="10"/>
        <v>-1.020000000000465</v>
      </c>
      <c r="T16" s="2">
        <f t="shared" si="10"/>
        <v>-1.989999999998382</v>
      </c>
    </row>
    <row r="17" spans="1:20">
      <c r="A17">
        <v>22</v>
      </c>
      <c r="B17">
        <f t="shared" si="1"/>
        <v>4</v>
      </c>
      <c r="D17" s="2">
        <v>0.11525100000000001</v>
      </c>
      <c r="E17" s="2">
        <v>0.22666700000000001</v>
      </c>
      <c r="F17" s="2">
        <v>0.44990400000000003</v>
      </c>
      <c r="G17" s="2">
        <v>0.67162299999999997</v>
      </c>
      <c r="H17" s="2">
        <v>0.89086100000000001</v>
      </c>
      <c r="I17" s="2">
        <v>1.106169</v>
      </c>
      <c r="J17" s="2">
        <v>1.31162</v>
      </c>
      <c r="K17" s="2">
        <v>1.4772259999999999</v>
      </c>
      <c r="M17" s="2">
        <f>(D17-D13)*10000</f>
        <v>-5.9999999999921227E-2</v>
      </c>
      <c r="N17" s="2">
        <f t="shared" ref="N17:T17" si="11">(E17-E13)*10000</f>
        <v>-0.12999999999985246</v>
      </c>
      <c r="O17" s="2">
        <f t="shared" si="11"/>
        <v>-0.22999999999995246</v>
      </c>
      <c r="P17" s="2">
        <f t="shared" si="11"/>
        <v>-0.30000000000085514</v>
      </c>
      <c r="Q17" s="2">
        <f t="shared" si="11"/>
        <v>-0.44999999999961737</v>
      </c>
      <c r="R17" s="2">
        <f t="shared" si="11"/>
        <v>-0.72000000000072006</v>
      </c>
      <c r="S17" s="2">
        <f t="shared" si="11"/>
        <v>-1.7200000000006099</v>
      </c>
      <c r="T17" s="2">
        <f t="shared" si="11"/>
        <v>-3.4800000000001496</v>
      </c>
    </row>
    <row r="18" spans="1:20">
      <c r="A18">
        <v>23</v>
      </c>
      <c r="B18">
        <f t="shared" si="1"/>
        <v>5</v>
      </c>
      <c r="D18" s="2">
        <v>0.115243</v>
      </c>
      <c r="E18" s="2">
        <v>0.22665199999999999</v>
      </c>
      <c r="F18" s="2">
        <v>0.44987300000000002</v>
      </c>
      <c r="G18" s="2">
        <v>0.67158099999999998</v>
      </c>
      <c r="H18" s="2">
        <v>0.89080099999999995</v>
      </c>
      <c r="I18" s="2">
        <v>1.106082</v>
      </c>
      <c r="J18" s="2">
        <v>1.311474</v>
      </c>
      <c r="K18" s="2">
        <v>1.4769209999999999</v>
      </c>
      <c r="M18" s="2">
        <f>(D18-D13)*10000</f>
        <v>-0.14000000000000123</v>
      </c>
      <c r="N18" s="2">
        <f t="shared" ref="N18:T18" si="12">(E18-E13)*10000</f>
        <v>-0.28000000000000247</v>
      </c>
      <c r="O18" s="2">
        <f t="shared" si="12"/>
        <v>-0.53999999999998494</v>
      </c>
      <c r="P18" s="2">
        <f t="shared" si="12"/>
        <v>-0.72000000000072006</v>
      </c>
      <c r="Q18" s="2">
        <f t="shared" si="12"/>
        <v>-1.0500000000002174</v>
      </c>
      <c r="R18" s="2">
        <f t="shared" si="12"/>
        <v>-1.5900000000002024</v>
      </c>
      <c r="S18" s="2">
        <f t="shared" si="12"/>
        <v>-3.1800000000004047</v>
      </c>
      <c r="T18" s="2">
        <f t="shared" si="12"/>
        <v>-6.5300000000001468</v>
      </c>
    </row>
    <row r="19" spans="1:20">
      <c r="A19">
        <v>24</v>
      </c>
      <c r="B19">
        <f t="shared" si="1"/>
        <v>6</v>
      </c>
      <c r="D19" s="2">
        <v>0.11521199999999999</v>
      </c>
      <c r="E19" s="2">
        <v>0.22658400000000001</v>
      </c>
      <c r="F19" s="2">
        <v>0.44977099999999998</v>
      </c>
      <c r="G19" s="2">
        <v>0.67143299999999995</v>
      </c>
      <c r="H19" s="2"/>
      <c r="I19" s="2"/>
      <c r="J19" s="2"/>
      <c r="K19" s="2"/>
      <c r="M19" s="2">
        <f>(D19-D13)*10000</f>
        <v>-0.45000000000003371</v>
      </c>
      <c r="N19" s="2">
        <f t="shared" ref="N19:T19" si="13">(E19-E13)*10000</f>
        <v>-0.95999999999984986</v>
      </c>
      <c r="O19" s="2">
        <f t="shared" si="13"/>
        <v>-1.5600000000004499</v>
      </c>
      <c r="P19" s="2">
        <f t="shared" si="13"/>
        <v>-2.20000000000109</v>
      </c>
      <c r="Q19" s="2"/>
      <c r="R19" s="2"/>
      <c r="S19" s="2"/>
      <c r="T19" s="2"/>
    </row>
    <row r="20" spans="1:20">
      <c r="D20" s="2">
        <f>AVERAGE(D7:D19)</f>
        <v>0.11524276923076923</v>
      </c>
      <c r="E20" s="2">
        <f t="shared" ref="E20:G20" si="14">AVERAGE(E7:E19)</f>
        <v>0.22665792307692306</v>
      </c>
      <c r="F20" s="2">
        <f t="shared" si="14"/>
        <v>0.44989353846153857</v>
      </c>
      <c r="G20" s="2">
        <f t="shared" si="14"/>
        <v>0.67160676923076923</v>
      </c>
      <c r="H20" s="2">
        <f>AVERAGE(H8:H18)</f>
        <v>0.89089490909090896</v>
      </c>
      <c r="I20" s="2">
        <f t="shared" ref="I20:K20" si="15">AVERAGE(I8:I18)</f>
        <v>1.1062223636363635</v>
      </c>
      <c r="J20" s="2">
        <f t="shared" si="15"/>
        <v>1.3117109090909091</v>
      </c>
      <c r="K20" s="2">
        <f t="shared" si="15"/>
        <v>1.4773848181818181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2012-03-07T19:39:50Z</dcterms:created>
  <dcterms:modified xsi:type="dcterms:W3CDTF">2012-03-07T22:22:14Z</dcterms:modified>
</cp:coreProperties>
</file>