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3040" windowHeight="9105" activeTab="1"/>
  </bookViews>
  <sheets>
    <sheet name="Sheet1" sheetId="1" r:id="rId1"/>
    <sheet name="Sheet1 (2)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2" l="1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47" i="2"/>
  <c r="G48" i="2" l="1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47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4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5" i="2"/>
  <c r="E40" i="2" l="1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" i="1"/>
  <c r="F4" i="1"/>
  <c r="F3" i="1" l="1"/>
  <c r="F31" i="1"/>
  <c r="F23" i="1"/>
  <c r="F19" i="1"/>
  <c r="F15" i="1"/>
  <c r="F11" i="1"/>
  <c r="F35" i="1"/>
  <c r="F27" i="1"/>
  <c r="F34" i="1"/>
  <c r="F26" i="1"/>
  <c r="F18" i="1"/>
  <c r="F10" i="1"/>
  <c r="F33" i="1"/>
  <c r="F25" i="1"/>
  <c r="F17" i="1"/>
  <c r="F9" i="1"/>
  <c r="F32" i="1"/>
  <c r="F24" i="1"/>
  <c r="F16" i="1"/>
  <c r="F8" i="1"/>
  <c r="F7" i="1"/>
  <c r="F38" i="1"/>
  <c r="F30" i="1"/>
  <c r="F22" i="1"/>
  <c r="F14" i="1"/>
  <c r="F6" i="1"/>
  <c r="F37" i="1"/>
  <c r="F29" i="1"/>
  <c r="F21" i="1"/>
  <c r="F13" i="1"/>
  <c r="F5" i="1"/>
  <c r="F36" i="1"/>
  <c r="F28" i="1"/>
  <c r="F20" i="1"/>
  <c r="F12" i="1"/>
</calcChain>
</file>

<file path=xl/sharedStrings.xml><?xml version="1.0" encoding="utf-8"?>
<sst xmlns="http://schemas.openxmlformats.org/spreadsheetml/2006/main" count="22" uniqueCount="11">
  <si>
    <t>Z (in)</t>
  </si>
  <si>
    <t>X (in)</t>
  </si>
  <si>
    <t>Position</t>
  </si>
  <si>
    <t>Found</t>
  </si>
  <si>
    <t>Set</t>
  </si>
  <si>
    <t>Ideal</t>
  </si>
  <si>
    <t>Diff</t>
  </si>
  <si>
    <t>Error</t>
  </si>
  <si>
    <t>X (mils)</t>
  </si>
  <si>
    <t>X (mm)</t>
  </si>
  <si>
    <t>z(m)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</si>
</sst>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1.9407730283714536E-3"/>
                  <c:y val="0.156094080472950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Sheet1!$B$3:$B$38</c:f>
              <c:numCache>
                <c:formatCode>0.0</c:formatCode>
                <c:ptCount val="36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  <c:pt idx="26">
                  <c:v>104</c:v>
                </c:pt>
                <c:pt idx="27">
                  <c:v>108</c:v>
                </c:pt>
                <c:pt idx="28">
                  <c:v>112</c:v>
                </c:pt>
                <c:pt idx="29">
                  <c:v>116</c:v>
                </c:pt>
                <c:pt idx="30">
                  <c:v>120</c:v>
                </c:pt>
                <c:pt idx="31">
                  <c:v>124</c:v>
                </c:pt>
                <c:pt idx="32">
                  <c:v>128</c:v>
                </c:pt>
                <c:pt idx="33">
                  <c:v>132</c:v>
                </c:pt>
                <c:pt idx="34">
                  <c:v>136</c:v>
                </c:pt>
                <c:pt idx="35">
                  <c:v>140</c:v>
                </c:pt>
              </c:numCache>
            </c:numRef>
          </c:xVal>
          <c:yVal>
            <c:numRef>
              <c:f>Sheet1!$F$3:$F$38</c:f>
              <c:numCache>
                <c:formatCode>0.0</c:formatCode>
                <c:ptCount val="36"/>
                <c:pt idx="0">
                  <c:v>-10</c:v>
                </c:pt>
                <c:pt idx="1">
                  <c:v>-9</c:v>
                </c:pt>
                <c:pt idx="2">
                  <c:v>-11</c:v>
                </c:pt>
                <c:pt idx="3">
                  <c:v>-12</c:v>
                </c:pt>
                <c:pt idx="4">
                  <c:v>-18</c:v>
                </c:pt>
                <c:pt idx="5">
                  <c:v>-18</c:v>
                </c:pt>
                <c:pt idx="6">
                  <c:v>-15</c:v>
                </c:pt>
                <c:pt idx="7">
                  <c:v>-22</c:v>
                </c:pt>
                <c:pt idx="8">
                  <c:v>-25</c:v>
                </c:pt>
                <c:pt idx="9">
                  <c:v>-27</c:v>
                </c:pt>
                <c:pt idx="10">
                  <c:v>-25</c:v>
                </c:pt>
                <c:pt idx="11">
                  <c:v>-20</c:v>
                </c:pt>
                <c:pt idx="12">
                  <c:v>-21</c:v>
                </c:pt>
                <c:pt idx="13">
                  <c:v>-20</c:v>
                </c:pt>
                <c:pt idx="14">
                  <c:v>-20</c:v>
                </c:pt>
                <c:pt idx="15">
                  <c:v>-22</c:v>
                </c:pt>
                <c:pt idx="16">
                  <c:v>-22</c:v>
                </c:pt>
                <c:pt idx="17">
                  <c:v>-23</c:v>
                </c:pt>
                <c:pt idx="18">
                  <c:v>-21</c:v>
                </c:pt>
                <c:pt idx="19">
                  <c:v>-20</c:v>
                </c:pt>
                <c:pt idx="20">
                  <c:v>-15</c:v>
                </c:pt>
                <c:pt idx="21">
                  <c:v>-18</c:v>
                </c:pt>
                <c:pt idx="22">
                  <c:v>-19</c:v>
                </c:pt>
                <c:pt idx="23">
                  <c:v>-23</c:v>
                </c:pt>
                <c:pt idx="24">
                  <c:v>-23</c:v>
                </c:pt>
                <c:pt idx="25">
                  <c:v>-23</c:v>
                </c:pt>
                <c:pt idx="26">
                  <c:v>-23</c:v>
                </c:pt>
                <c:pt idx="27">
                  <c:v>-25</c:v>
                </c:pt>
                <c:pt idx="28">
                  <c:v>-25</c:v>
                </c:pt>
                <c:pt idx="29">
                  <c:v>-25</c:v>
                </c:pt>
                <c:pt idx="30">
                  <c:v>-21</c:v>
                </c:pt>
                <c:pt idx="31">
                  <c:v>-14</c:v>
                </c:pt>
                <c:pt idx="32">
                  <c:v>-8</c:v>
                </c:pt>
                <c:pt idx="33">
                  <c:v>-6</c:v>
                </c:pt>
                <c:pt idx="34">
                  <c:v>-4</c:v>
                </c:pt>
                <c:pt idx="35">
                  <c:v>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4F-4E58-B0F3-77A2C6883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47296"/>
        <c:axId val="48248448"/>
      </c:scatterChart>
      <c:valAx>
        <c:axId val="4824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8448"/>
        <c:crosses val="autoZero"/>
        <c:crossBetween val="midCat"/>
      </c:valAx>
      <c:valAx>
        <c:axId val="4824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47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Found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Found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1.9407730283714536E-3"/>
                  <c:y val="0.156094080472950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'Sheet1 (2)'!$B$5:$B$40</c:f>
              <c:numCache>
                <c:formatCode>0.0</c:formatCode>
                <c:ptCount val="36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  <c:pt idx="26">
                  <c:v>104</c:v>
                </c:pt>
                <c:pt idx="27">
                  <c:v>108</c:v>
                </c:pt>
                <c:pt idx="28">
                  <c:v>112</c:v>
                </c:pt>
                <c:pt idx="29">
                  <c:v>116</c:v>
                </c:pt>
                <c:pt idx="30">
                  <c:v>120</c:v>
                </c:pt>
                <c:pt idx="31">
                  <c:v>124</c:v>
                </c:pt>
                <c:pt idx="32">
                  <c:v>128</c:v>
                </c:pt>
                <c:pt idx="33">
                  <c:v>132</c:v>
                </c:pt>
                <c:pt idx="34">
                  <c:v>136</c:v>
                </c:pt>
                <c:pt idx="35">
                  <c:v>140</c:v>
                </c:pt>
              </c:numCache>
            </c:numRef>
          </c:xVal>
          <c:yVal>
            <c:numRef>
              <c:f>'Sheet1 (2)'!$C$5:$C$40</c:f>
              <c:numCache>
                <c:formatCode>General</c:formatCode>
                <c:ptCount val="36"/>
                <c:pt idx="0">
                  <c:v>-10</c:v>
                </c:pt>
                <c:pt idx="1">
                  <c:v>-9</c:v>
                </c:pt>
                <c:pt idx="2">
                  <c:v>-11</c:v>
                </c:pt>
                <c:pt idx="3">
                  <c:v>-12</c:v>
                </c:pt>
                <c:pt idx="4">
                  <c:v>-18</c:v>
                </c:pt>
                <c:pt idx="5">
                  <c:v>-18</c:v>
                </c:pt>
                <c:pt idx="6">
                  <c:v>-15</c:v>
                </c:pt>
                <c:pt idx="7">
                  <c:v>-22</c:v>
                </c:pt>
                <c:pt idx="8">
                  <c:v>-25</c:v>
                </c:pt>
                <c:pt idx="9">
                  <c:v>-27</c:v>
                </c:pt>
                <c:pt idx="10">
                  <c:v>-25</c:v>
                </c:pt>
                <c:pt idx="11">
                  <c:v>-20</c:v>
                </c:pt>
                <c:pt idx="12">
                  <c:v>-21</c:v>
                </c:pt>
                <c:pt idx="13">
                  <c:v>-20</c:v>
                </c:pt>
                <c:pt idx="14">
                  <c:v>-20</c:v>
                </c:pt>
                <c:pt idx="15">
                  <c:v>-22</c:v>
                </c:pt>
                <c:pt idx="16">
                  <c:v>-22</c:v>
                </c:pt>
                <c:pt idx="17">
                  <c:v>-23</c:v>
                </c:pt>
                <c:pt idx="18">
                  <c:v>-21</c:v>
                </c:pt>
                <c:pt idx="19">
                  <c:v>-20</c:v>
                </c:pt>
                <c:pt idx="20">
                  <c:v>-15</c:v>
                </c:pt>
                <c:pt idx="21">
                  <c:v>-18</c:v>
                </c:pt>
                <c:pt idx="22">
                  <c:v>-19</c:v>
                </c:pt>
                <c:pt idx="23">
                  <c:v>-23</c:v>
                </c:pt>
                <c:pt idx="24">
                  <c:v>-23</c:v>
                </c:pt>
                <c:pt idx="25">
                  <c:v>-23</c:v>
                </c:pt>
                <c:pt idx="26">
                  <c:v>-23</c:v>
                </c:pt>
                <c:pt idx="27">
                  <c:v>-25</c:v>
                </c:pt>
                <c:pt idx="28">
                  <c:v>-25</c:v>
                </c:pt>
                <c:pt idx="29">
                  <c:v>-25</c:v>
                </c:pt>
                <c:pt idx="30">
                  <c:v>-21</c:v>
                </c:pt>
                <c:pt idx="31">
                  <c:v>-14</c:v>
                </c:pt>
                <c:pt idx="32">
                  <c:v>-8</c:v>
                </c:pt>
                <c:pt idx="33">
                  <c:v>-6</c:v>
                </c:pt>
                <c:pt idx="34">
                  <c:v>-4</c:v>
                </c:pt>
                <c:pt idx="35">
                  <c:v>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905-4036-8364-9D6BF04FCFD7}"/>
            </c:ext>
          </c:extLst>
        </c:ser>
        <c:ser>
          <c:idx val="1"/>
          <c:order val="1"/>
          <c:tx>
            <c:v>Set</c:v>
          </c:tx>
          <c:xVal>
            <c:numRef>
              <c:f>'Sheet1 (2)'!$B$5:$B$40</c:f>
              <c:numCache>
                <c:formatCode>0.0</c:formatCode>
                <c:ptCount val="36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16</c:v>
                </c:pt>
                <c:pt idx="5">
                  <c:v>20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56</c:v>
                </c:pt>
                <c:pt idx="15">
                  <c:v>60</c:v>
                </c:pt>
                <c:pt idx="16">
                  <c:v>64</c:v>
                </c:pt>
                <c:pt idx="17">
                  <c:v>68</c:v>
                </c:pt>
                <c:pt idx="18">
                  <c:v>72</c:v>
                </c:pt>
                <c:pt idx="19">
                  <c:v>76</c:v>
                </c:pt>
                <c:pt idx="20">
                  <c:v>80</c:v>
                </c:pt>
                <c:pt idx="21">
                  <c:v>84</c:v>
                </c:pt>
                <c:pt idx="22">
                  <c:v>88</c:v>
                </c:pt>
                <c:pt idx="23">
                  <c:v>92</c:v>
                </c:pt>
                <c:pt idx="24">
                  <c:v>96</c:v>
                </c:pt>
                <c:pt idx="25">
                  <c:v>100</c:v>
                </c:pt>
                <c:pt idx="26">
                  <c:v>104</c:v>
                </c:pt>
                <c:pt idx="27">
                  <c:v>108</c:v>
                </c:pt>
                <c:pt idx="28">
                  <c:v>112</c:v>
                </c:pt>
                <c:pt idx="29">
                  <c:v>116</c:v>
                </c:pt>
                <c:pt idx="30">
                  <c:v>120</c:v>
                </c:pt>
                <c:pt idx="31">
                  <c:v>124</c:v>
                </c:pt>
                <c:pt idx="32">
                  <c:v>128</c:v>
                </c:pt>
                <c:pt idx="33">
                  <c:v>132</c:v>
                </c:pt>
                <c:pt idx="34">
                  <c:v>136</c:v>
                </c:pt>
                <c:pt idx="35">
                  <c:v>140</c:v>
                </c:pt>
              </c:numCache>
            </c:numRef>
          </c:xVal>
          <c:yVal>
            <c:numRef>
              <c:f>'Sheet1 (2)'!$G$5:$G$40</c:f>
              <c:numCache>
                <c:formatCode>0.0</c:formatCode>
                <c:ptCount val="36"/>
                <c:pt idx="0">
                  <c:v>-21</c:v>
                </c:pt>
                <c:pt idx="1">
                  <c:v>-21</c:v>
                </c:pt>
                <c:pt idx="2">
                  <c:v>-22</c:v>
                </c:pt>
                <c:pt idx="3">
                  <c:v>-19</c:v>
                </c:pt>
                <c:pt idx="4">
                  <c:v>-18</c:v>
                </c:pt>
                <c:pt idx="5">
                  <c:v>-19</c:v>
                </c:pt>
                <c:pt idx="6">
                  <c:v>-18</c:v>
                </c:pt>
                <c:pt idx="7">
                  <c:v>-22</c:v>
                </c:pt>
                <c:pt idx="8">
                  <c:v>-24</c:v>
                </c:pt>
                <c:pt idx="9">
                  <c:v>-22</c:v>
                </c:pt>
                <c:pt idx="10">
                  <c:v>-17</c:v>
                </c:pt>
                <c:pt idx="11">
                  <c:v>-18</c:v>
                </c:pt>
                <c:pt idx="12">
                  <c:v>-21</c:v>
                </c:pt>
                <c:pt idx="13">
                  <c:v>-20</c:v>
                </c:pt>
                <c:pt idx="14">
                  <c:v>-21</c:v>
                </c:pt>
                <c:pt idx="15">
                  <c:v>-22</c:v>
                </c:pt>
                <c:pt idx="16">
                  <c:v>-20</c:v>
                </c:pt>
                <c:pt idx="17">
                  <c:v>-20</c:v>
                </c:pt>
                <c:pt idx="18">
                  <c:v>-21</c:v>
                </c:pt>
                <c:pt idx="19">
                  <c:v>-21</c:v>
                </c:pt>
                <c:pt idx="20">
                  <c:v>-18</c:v>
                </c:pt>
                <c:pt idx="21">
                  <c:v>-18</c:v>
                </c:pt>
                <c:pt idx="22">
                  <c:v>-19</c:v>
                </c:pt>
                <c:pt idx="23">
                  <c:v>-22</c:v>
                </c:pt>
                <c:pt idx="24">
                  <c:v>-21</c:v>
                </c:pt>
                <c:pt idx="25">
                  <c:v>-22</c:v>
                </c:pt>
                <c:pt idx="26">
                  <c:v>-22</c:v>
                </c:pt>
                <c:pt idx="27">
                  <c:v>-24</c:v>
                </c:pt>
                <c:pt idx="28">
                  <c:v>-24</c:v>
                </c:pt>
                <c:pt idx="29">
                  <c:v>-21</c:v>
                </c:pt>
                <c:pt idx="30">
                  <c:v>-18</c:v>
                </c:pt>
                <c:pt idx="31">
                  <c:v>-16</c:v>
                </c:pt>
                <c:pt idx="32" formatCode="General">
                  <c:v>-13</c:v>
                </c:pt>
                <c:pt idx="33" formatCode="General">
                  <c:v>-14</c:v>
                </c:pt>
                <c:pt idx="34" formatCode="General">
                  <c:v>-14</c:v>
                </c:pt>
                <c:pt idx="35" formatCode="General">
                  <c:v>-20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55840"/>
        <c:axId val="111756416"/>
      </c:scatterChart>
      <c:valAx>
        <c:axId val="1117558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56416"/>
        <c:crosses val="autoZero"/>
        <c:crossBetween val="midCat"/>
      </c:valAx>
      <c:valAx>
        <c:axId val="11175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7558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HGVPU coil straightness</a:t>
            </a:r>
          </a:p>
          <a:p>
            <a:pPr>
              <a:defRPr/>
            </a:pPr>
            <a:r>
              <a:rPr lang="en-US" sz="1200"/>
              <a:t>03/9/17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Set</c:v>
          </c:tx>
          <c:trendline>
            <c:trendlineType val="linear"/>
            <c:dispRSqr val="0"/>
            <c:dispEq val="1"/>
            <c:trendlineLbl>
              <c:layout>
                <c:manualLayout>
                  <c:x val="8.5512137069822788E-2"/>
                  <c:y val="0.26758583207402103"/>
                </c:manualLayout>
              </c:layout>
              <c:numFmt formatCode="General" sourceLinked="0"/>
            </c:trendlineLbl>
          </c:trendline>
          <c:xVal>
            <c:numRef>
              <c:f>'Sheet1 (2)'!$D$47:$D$82</c:f>
              <c:numCache>
                <c:formatCode>General</c:formatCode>
                <c:ptCount val="36"/>
                <c:pt idx="0">
                  <c:v>0</c:v>
                </c:pt>
                <c:pt idx="1">
                  <c:v>0.1016</c:v>
                </c:pt>
                <c:pt idx="2">
                  <c:v>0.20319999999999999</c:v>
                </c:pt>
                <c:pt idx="3">
                  <c:v>0.30479999999999996</c:v>
                </c:pt>
                <c:pt idx="4">
                  <c:v>0.40639999999999998</c:v>
                </c:pt>
                <c:pt idx="5">
                  <c:v>0.50800000000000001</c:v>
                </c:pt>
                <c:pt idx="6">
                  <c:v>0.60959999999999992</c:v>
                </c:pt>
                <c:pt idx="7">
                  <c:v>0.71119999999999994</c:v>
                </c:pt>
                <c:pt idx="8">
                  <c:v>0.81279999999999997</c:v>
                </c:pt>
                <c:pt idx="9">
                  <c:v>0.91439999999999999</c:v>
                </c:pt>
                <c:pt idx="10">
                  <c:v>1.016</c:v>
                </c:pt>
                <c:pt idx="11">
                  <c:v>1.1175999999999999</c:v>
                </c:pt>
                <c:pt idx="12">
                  <c:v>1.2191999999999998</c:v>
                </c:pt>
                <c:pt idx="13">
                  <c:v>1.3208</c:v>
                </c:pt>
                <c:pt idx="14">
                  <c:v>1.4223999999999999</c:v>
                </c:pt>
                <c:pt idx="15">
                  <c:v>1.524</c:v>
                </c:pt>
                <c:pt idx="16">
                  <c:v>1.6255999999999999</c:v>
                </c:pt>
                <c:pt idx="17">
                  <c:v>1.7271999999999998</c:v>
                </c:pt>
                <c:pt idx="18">
                  <c:v>1.8288</c:v>
                </c:pt>
                <c:pt idx="19">
                  <c:v>1.9303999999999999</c:v>
                </c:pt>
                <c:pt idx="20">
                  <c:v>2.032</c:v>
                </c:pt>
                <c:pt idx="21">
                  <c:v>2.1335999999999999</c:v>
                </c:pt>
                <c:pt idx="22">
                  <c:v>2.2351999999999999</c:v>
                </c:pt>
                <c:pt idx="23">
                  <c:v>2.3367999999999998</c:v>
                </c:pt>
                <c:pt idx="24">
                  <c:v>2.4383999999999997</c:v>
                </c:pt>
                <c:pt idx="25">
                  <c:v>2.54</c:v>
                </c:pt>
                <c:pt idx="26">
                  <c:v>2.6415999999999999</c:v>
                </c:pt>
                <c:pt idx="27">
                  <c:v>2.7431999999999999</c:v>
                </c:pt>
                <c:pt idx="28">
                  <c:v>2.8447999999999998</c:v>
                </c:pt>
                <c:pt idx="29">
                  <c:v>2.9463999999999997</c:v>
                </c:pt>
                <c:pt idx="30">
                  <c:v>3.048</c:v>
                </c:pt>
                <c:pt idx="31">
                  <c:v>3.1496</c:v>
                </c:pt>
                <c:pt idx="32">
                  <c:v>3.2511999999999999</c:v>
                </c:pt>
                <c:pt idx="33">
                  <c:v>3.3527999999999998</c:v>
                </c:pt>
                <c:pt idx="34">
                  <c:v>3.4543999999999997</c:v>
                </c:pt>
                <c:pt idx="35">
                  <c:v>3.556</c:v>
                </c:pt>
              </c:numCache>
            </c:numRef>
          </c:xVal>
          <c:yVal>
            <c:numRef>
              <c:f>'Sheet1 (2)'!$G$47:$G$82</c:f>
              <c:numCache>
                <c:formatCode>0.000</c:formatCode>
                <c:ptCount val="36"/>
                <c:pt idx="0">
                  <c:v>2.6670000000000105E-3</c:v>
                </c:pt>
                <c:pt idx="1">
                  <c:v>7.7723999999999339E-4</c:v>
                </c:pt>
                <c:pt idx="2">
                  <c:v>-2.6512520000000022E-2</c:v>
                </c:pt>
                <c:pt idx="3">
                  <c:v>4.7797720000000044E-2</c:v>
                </c:pt>
                <c:pt idx="4">
                  <c:v>7.1307960000000031E-2</c:v>
                </c:pt>
                <c:pt idx="5">
                  <c:v>4.4018200000000014E-2</c:v>
                </c:pt>
                <c:pt idx="6">
                  <c:v>6.7528439999999981E-2</c:v>
                </c:pt>
                <c:pt idx="7">
                  <c:v>-3.5961320000000019E-2</c:v>
                </c:pt>
                <c:pt idx="8">
                  <c:v>-8.8651079999999938E-2</c:v>
                </c:pt>
                <c:pt idx="9">
                  <c:v>-3.9740839999999965E-2</c:v>
                </c:pt>
                <c:pt idx="10">
                  <c:v>8.5369400000000012E-2</c:v>
                </c:pt>
                <c:pt idx="11">
                  <c:v>5.8079640000000002E-2</c:v>
                </c:pt>
                <c:pt idx="12">
                  <c:v>-2.0010120000000017E-2</c:v>
                </c:pt>
                <c:pt idx="13">
                  <c:v>3.500120000000054E-3</c:v>
                </c:pt>
                <c:pt idx="14">
                  <c:v>-2.3789639999999963E-2</c:v>
                </c:pt>
                <c:pt idx="15">
                  <c:v>-5.1079399999999983E-2</c:v>
                </c:pt>
                <c:pt idx="16">
                  <c:v>-2.1691599999999977E-3</c:v>
                </c:pt>
                <c:pt idx="17">
                  <c:v>-4.0589200000000153E-3</c:v>
                </c:pt>
                <c:pt idx="18">
                  <c:v>-3.1348680000000032E-2</c:v>
                </c:pt>
                <c:pt idx="19">
                  <c:v>-3.3238439999999959E-2</c:v>
                </c:pt>
                <c:pt idx="20">
                  <c:v>4.1071800000000019E-2</c:v>
                </c:pt>
                <c:pt idx="21">
                  <c:v>3.9182040000000001E-2</c:v>
                </c:pt>
                <c:pt idx="22">
                  <c:v>1.1892279999999986E-2</c:v>
                </c:pt>
                <c:pt idx="23">
                  <c:v>-6.6197480000000031E-2</c:v>
                </c:pt>
                <c:pt idx="24">
                  <c:v>-4.2687239999999953E-2</c:v>
                </c:pt>
                <c:pt idx="25">
                  <c:v>-6.997699999999997E-2</c:v>
                </c:pt>
                <c:pt idx="26">
                  <c:v>-7.1866759999999988E-2</c:v>
                </c:pt>
                <c:pt idx="27">
                  <c:v>-0.12455652</c:v>
                </c:pt>
                <c:pt idx="28">
                  <c:v>-0.12644628000000002</c:v>
                </c:pt>
                <c:pt idx="29">
                  <c:v>-5.2136039999999953E-2</c:v>
                </c:pt>
                <c:pt idx="30">
                  <c:v>2.2174200000000029E-2</c:v>
                </c:pt>
                <c:pt idx="31">
                  <c:v>7.1084440000000013E-2</c:v>
                </c:pt>
                <c:pt idx="32">
                  <c:v>0.14539467999999997</c:v>
                </c:pt>
                <c:pt idx="33">
                  <c:v>0.11810491999999997</c:v>
                </c:pt>
                <c:pt idx="34">
                  <c:v>0.11621516000000004</c:v>
                </c:pt>
                <c:pt idx="35">
                  <c:v>-3.8074599999999965E-2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758144"/>
        <c:axId val="111758720"/>
      </c:scatterChart>
      <c:valAx>
        <c:axId val="11175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distance(mm)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1758720"/>
        <c:crosses val="autoZero"/>
        <c:crossBetween val="midCat"/>
      </c:valAx>
      <c:valAx>
        <c:axId val="1117587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crossAx val="1117581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</xdr:colOff>
      <xdr:row>1</xdr:row>
      <xdr:rowOff>45720</xdr:rowOff>
    </xdr:from>
    <xdr:to>
      <xdr:col>21</xdr:col>
      <xdr:colOff>419100</xdr:colOff>
      <xdr:row>22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A3243669-0A10-4AC8-A74F-39839F909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243840</xdr:colOff>
      <xdr:row>3</xdr:row>
      <xdr:rowOff>45720</xdr:rowOff>
    </xdr:from>
    <xdr:to>
      <xdr:col>20</xdr:col>
      <xdr:colOff>0</xdr:colOff>
      <xdr:row>24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DE89C9A0-3D63-4986-B925-C9E02DC7D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228599</xdr:colOff>
      <xdr:row>46</xdr:row>
      <xdr:rowOff>76200</xdr:rowOff>
    </xdr:from>
    <xdr:to>
      <xdr:col>21</xdr:col>
      <xdr:colOff>581024</xdr:colOff>
      <xdr:row>66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8"/>
  <sheetViews>
    <sheetView workbookViewId="0">
      <selection activeCell="H3" sqref="H3:H38"/>
    </sheetView>
  </sheetViews>
  <sheetFormatPr defaultRowHeight="15" x14ac:dyDescent="0.25"/>
  <sheetData>
    <row r="2" spans="1:9" ht="14.45" x14ac:dyDescent="0.3">
      <c r="A2" t="s">
        <v>2</v>
      </c>
      <c r="B2" t="s">
        <v>0</v>
      </c>
      <c r="C2" t="s">
        <v>1</v>
      </c>
      <c r="F2" s="1">
        <v>0</v>
      </c>
      <c r="G2" s="1"/>
      <c r="H2" s="1"/>
    </row>
    <row r="3" spans="1:9" ht="14.45" x14ac:dyDescent="0.3">
      <c r="A3">
        <v>1</v>
      </c>
      <c r="B3" s="1">
        <v>0</v>
      </c>
      <c r="C3">
        <v>-10</v>
      </c>
      <c r="F3" s="1">
        <f>C3-$F$2</f>
        <v>-10</v>
      </c>
      <c r="G3" s="1">
        <f>(0.018*B3-19.453)</f>
        <v>-19.452999999999999</v>
      </c>
      <c r="H3" s="1">
        <f>F3-(0.018*B3-19.453)</f>
        <v>9.4529999999999994</v>
      </c>
      <c r="I3" s="1"/>
    </row>
    <row r="4" spans="1:9" ht="14.45" x14ac:dyDescent="0.3">
      <c r="A4">
        <v>2</v>
      </c>
      <c r="B4" s="1">
        <v>4</v>
      </c>
      <c r="C4">
        <v>-9</v>
      </c>
      <c r="F4" s="1">
        <f t="shared" ref="F4:F38" si="0">C4-$F$2</f>
        <v>-9</v>
      </c>
      <c r="G4" s="1">
        <f t="shared" ref="G4:G38" si="1">(0.018*B4-19.453)</f>
        <v>-19.381</v>
      </c>
      <c r="H4" s="1">
        <f t="shared" ref="H4:H38" si="2">F4-(0.018*B4-19.453)</f>
        <v>10.381</v>
      </c>
      <c r="I4" s="1"/>
    </row>
    <row r="5" spans="1:9" ht="14.45" x14ac:dyDescent="0.3">
      <c r="A5">
        <v>3</v>
      </c>
      <c r="B5" s="1">
        <v>8</v>
      </c>
      <c r="C5">
        <v>-11</v>
      </c>
      <c r="F5" s="1">
        <f t="shared" si="0"/>
        <v>-11</v>
      </c>
      <c r="G5" s="1">
        <f t="shared" si="1"/>
        <v>-19.309000000000001</v>
      </c>
      <c r="H5" s="1">
        <f t="shared" si="2"/>
        <v>8.3090000000000011</v>
      </c>
      <c r="I5" s="1"/>
    </row>
    <row r="6" spans="1:9" ht="14.45" x14ac:dyDescent="0.3">
      <c r="A6">
        <v>4</v>
      </c>
      <c r="B6" s="1">
        <v>12</v>
      </c>
      <c r="C6">
        <v>-12</v>
      </c>
      <c r="F6" s="1">
        <f t="shared" si="0"/>
        <v>-12</v>
      </c>
      <c r="G6" s="1">
        <f t="shared" si="1"/>
        <v>-19.236999999999998</v>
      </c>
      <c r="H6" s="1">
        <f t="shared" si="2"/>
        <v>7.2369999999999983</v>
      </c>
      <c r="I6" s="1"/>
    </row>
    <row r="7" spans="1:9" ht="14.45" x14ac:dyDescent="0.3">
      <c r="A7">
        <v>5</v>
      </c>
      <c r="B7" s="1">
        <v>16</v>
      </c>
      <c r="C7">
        <v>-18</v>
      </c>
      <c r="F7" s="1">
        <f t="shared" si="0"/>
        <v>-18</v>
      </c>
      <c r="G7" s="1">
        <f t="shared" si="1"/>
        <v>-19.164999999999999</v>
      </c>
      <c r="H7" s="1">
        <f t="shared" si="2"/>
        <v>1.1649999999999991</v>
      </c>
      <c r="I7" s="1"/>
    </row>
    <row r="8" spans="1:9" ht="14.45" x14ac:dyDescent="0.3">
      <c r="A8">
        <v>6</v>
      </c>
      <c r="B8" s="1">
        <v>20</v>
      </c>
      <c r="C8">
        <v>-18</v>
      </c>
      <c r="F8" s="1">
        <f t="shared" si="0"/>
        <v>-18</v>
      </c>
      <c r="G8" s="1">
        <f t="shared" si="1"/>
        <v>-19.093</v>
      </c>
      <c r="H8" s="1">
        <f t="shared" si="2"/>
        <v>1.093</v>
      </c>
      <c r="I8" s="1"/>
    </row>
    <row r="9" spans="1:9" ht="14.45" x14ac:dyDescent="0.3">
      <c r="A9">
        <v>7</v>
      </c>
      <c r="B9" s="1">
        <v>24</v>
      </c>
      <c r="C9">
        <v>-15</v>
      </c>
      <c r="F9" s="1">
        <f t="shared" si="0"/>
        <v>-15</v>
      </c>
      <c r="G9" s="1">
        <f t="shared" si="1"/>
        <v>-19.021000000000001</v>
      </c>
      <c r="H9" s="1">
        <f t="shared" si="2"/>
        <v>4.0210000000000008</v>
      </c>
      <c r="I9" s="1"/>
    </row>
    <row r="10" spans="1:9" ht="14.45" x14ac:dyDescent="0.3">
      <c r="A10">
        <v>8</v>
      </c>
      <c r="B10" s="1">
        <v>28</v>
      </c>
      <c r="C10">
        <v>-22</v>
      </c>
      <c r="F10" s="1">
        <f t="shared" si="0"/>
        <v>-22</v>
      </c>
      <c r="G10" s="1">
        <f t="shared" si="1"/>
        <v>-18.948999999999998</v>
      </c>
      <c r="H10" s="1">
        <f t="shared" si="2"/>
        <v>-3.0510000000000019</v>
      </c>
      <c r="I10" s="1"/>
    </row>
    <row r="11" spans="1:9" ht="14.45" x14ac:dyDescent="0.3">
      <c r="A11">
        <v>9</v>
      </c>
      <c r="B11" s="1">
        <v>32</v>
      </c>
      <c r="C11">
        <v>-25</v>
      </c>
      <c r="F11" s="1">
        <f t="shared" si="0"/>
        <v>-25</v>
      </c>
      <c r="G11" s="1">
        <f t="shared" si="1"/>
        <v>-18.876999999999999</v>
      </c>
      <c r="H11" s="1">
        <f t="shared" si="2"/>
        <v>-6.1230000000000011</v>
      </c>
      <c r="I11" s="1"/>
    </row>
    <row r="12" spans="1:9" ht="14.45" x14ac:dyDescent="0.3">
      <c r="A12">
        <v>10</v>
      </c>
      <c r="B12" s="1">
        <v>36</v>
      </c>
      <c r="C12">
        <v>-27</v>
      </c>
      <c r="F12" s="1">
        <f t="shared" si="0"/>
        <v>-27</v>
      </c>
      <c r="G12" s="1">
        <f t="shared" si="1"/>
        <v>-18.805</v>
      </c>
      <c r="H12" s="1">
        <f t="shared" si="2"/>
        <v>-8.1950000000000003</v>
      </c>
      <c r="I12" s="1"/>
    </row>
    <row r="13" spans="1:9" ht="14.45" x14ac:dyDescent="0.3">
      <c r="A13">
        <v>11</v>
      </c>
      <c r="B13" s="1">
        <v>40</v>
      </c>
      <c r="C13">
        <v>-25</v>
      </c>
      <c r="F13" s="1">
        <f t="shared" si="0"/>
        <v>-25</v>
      </c>
      <c r="G13" s="1">
        <f t="shared" si="1"/>
        <v>-18.733000000000001</v>
      </c>
      <c r="H13" s="1">
        <f t="shared" si="2"/>
        <v>-6.2669999999999995</v>
      </c>
      <c r="I13" s="1"/>
    </row>
    <row r="14" spans="1:9" ht="14.45" x14ac:dyDescent="0.3">
      <c r="A14">
        <v>12</v>
      </c>
      <c r="B14" s="1">
        <v>44</v>
      </c>
      <c r="C14">
        <v>-20</v>
      </c>
      <c r="F14" s="1">
        <f t="shared" si="0"/>
        <v>-20</v>
      </c>
      <c r="G14" s="1">
        <f t="shared" si="1"/>
        <v>-18.660999999999998</v>
      </c>
      <c r="H14" s="1">
        <f t="shared" si="2"/>
        <v>-1.3390000000000022</v>
      </c>
      <c r="I14" s="1"/>
    </row>
    <row r="15" spans="1:9" ht="14.45" x14ac:dyDescent="0.3">
      <c r="A15">
        <v>13</v>
      </c>
      <c r="B15" s="1">
        <v>48</v>
      </c>
      <c r="C15">
        <v>-21</v>
      </c>
      <c r="F15" s="1">
        <f t="shared" si="0"/>
        <v>-21</v>
      </c>
      <c r="G15" s="1">
        <f t="shared" si="1"/>
        <v>-18.588999999999999</v>
      </c>
      <c r="H15" s="1">
        <f t="shared" si="2"/>
        <v>-2.4110000000000014</v>
      </c>
      <c r="I15" s="1"/>
    </row>
    <row r="16" spans="1:9" ht="14.45" x14ac:dyDescent="0.3">
      <c r="A16">
        <v>14</v>
      </c>
      <c r="B16" s="1">
        <v>52</v>
      </c>
      <c r="C16">
        <v>-20</v>
      </c>
      <c r="F16" s="1">
        <f t="shared" si="0"/>
        <v>-20</v>
      </c>
      <c r="G16" s="1">
        <f t="shared" si="1"/>
        <v>-18.516999999999999</v>
      </c>
      <c r="H16" s="1">
        <f t="shared" si="2"/>
        <v>-1.4830000000000005</v>
      </c>
      <c r="I16" s="1"/>
    </row>
    <row r="17" spans="1:9" ht="14.45" x14ac:dyDescent="0.3">
      <c r="A17">
        <v>15</v>
      </c>
      <c r="B17" s="1">
        <v>56</v>
      </c>
      <c r="C17">
        <v>-20</v>
      </c>
      <c r="F17" s="1">
        <f t="shared" si="0"/>
        <v>-20</v>
      </c>
      <c r="G17" s="1">
        <f t="shared" si="1"/>
        <v>-18.445</v>
      </c>
      <c r="H17" s="1">
        <f t="shared" si="2"/>
        <v>-1.5549999999999997</v>
      </c>
      <c r="I17" s="1"/>
    </row>
    <row r="18" spans="1:9" ht="14.45" x14ac:dyDescent="0.3">
      <c r="A18">
        <v>16</v>
      </c>
      <c r="B18" s="1">
        <v>60</v>
      </c>
      <c r="C18">
        <v>-22</v>
      </c>
      <c r="F18" s="1">
        <f t="shared" si="0"/>
        <v>-22</v>
      </c>
      <c r="G18" s="1">
        <f t="shared" si="1"/>
        <v>-18.373000000000001</v>
      </c>
      <c r="H18" s="1">
        <f t="shared" si="2"/>
        <v>-3.6269999999999989</v>
      </c>
      <c r="I18" s="1"/>
    </row>
    <row r="19" spans="1:9" ht="14.45" x14ac:dyDescent="0.3">
      <c r="A19">
        <v>17</v>
      </c>
      <c r="B19" s="1">
        <v>64</v>
      </c>
      <c r="C19">
        <v>-22</v>
      </c>
      <c r="F19" s="1">
        <f t="shared" si="0"/>
        <v>-22</v>
      </c>
      <c r="G19" s="1">
        <f t="shared" si="1"/>
        <v>-18.300999999999998</v>
      </c>
      <c r="H19" s="1">
        <f t="shared" si="2"/>
        <v>-3.6990000000000016</v>
      </c>
      <c r="I19" s="1"/>
    </row>
    <row r="20" spans="1:9" ht="14.45" x14ac:dyDescent="0.3">
      <c r="A20">
        <v>18</v>
      </c>
      <c r="B20" s="1">
        <v>68</v>
      </c>
      <c r="C20">
        <v>-23</v>
      </c>
      <c r="F20" s="1">
        <f t="shared" si="0"/>
        <v>-23</v>
      </c>
      <c r="G20" s="1">
        <f t="shared" si="1"/>
        <v>-18.228999999999999</v>
      </c>
      <c r="H20" s="1">
        <f t="shared" si="2"/>
        <v>-4.7710000000000008</v>
      </c>
      <c r="I20" s="1"/>
    </row>
    <row r="21" spans="1:9" ht="14.45" x14ac:dyDescent="0.3">
      <c r="A21">
        <v>19</v>
      </c>
      <c r="B21" s="1">
        <v>72</v>
      </c>
      <c r="C21">
        <v>-21</v>
      </c>
      <c r="F21" s="1">
        <f t="shared" si="0"/>
        <v>-21</v>
      </c>
      <c r="G21" s="1">
        <f t="shared" si="1"/>
        <v>-18.157</v>
      </c>
      <c r="H21" s="1">
        <f t="shared" si="2"/>
        <v>-2.843</v>
      </c>
      <c r="I21" s="1"/>
    </row>
    <row r="22" spans="1:9" ht="14.45" x14ac:dyDescent="0.3">
      <c r="A22">
        <v>20</v>
      </c>
      <c r="B22" s="1">
        <v>76</v>
      </c>
      <c r="C22">
        <v>-20</v>
      </c>
      <c r="F22" s="1">
        <f t="shared" si="0"/>
        <v>-20</v>
      </c>
      <c r="G22" s="1">
        <f t="shared" si="1"/>
        <v>-18.085000000000001</v>
      </c>
      <c r="H22" s="1">
        <f t="shared" si="2"/>
        <v>-1.9149999999999991</v>
      </c>
      <c r="I22" s="1"/>
    </row>
    <row r="23" spans="1:9" ht="14.45" x14ac:dyDescent="0.3">
      <c r="A23">
        <v>21</v>
      </c>
      <c r="B23" s="1">
        <v>80</v>
      </c>
      <c r="C23">
        <v>-15</v>
      </c>
      <c r="F23" s="1">
        <f t="shared" si="0"/>
        <v>-15</v>
      </c>
      <c r="G23" s="1">
        <f t="shared" si="1"/>
        <v>-18.012999999999998</v>
      </c>
      <c r="H23" s="1">
        <f t="shared" si="2"/>
        <v>3.0129999999999981</v>
      </c>
    </row>
    <row r="24" spans="1:9" ht="14.45" x14ac:dyDescent="0.3">
      <c r="A24">
        <v>22</v>
      </c>
      <c r="B24" s="1">
        <v>84</v>
      </c>
      <c r="C24">
        <v>-18</v>
      </c>
      <c r="F24" s="1">
        <f t="shared" si="0"/>
        <v>-18</v>
      </c>
      <c r="G24" s="1">
        <f t="shared" si="1"/>
        <v>-17.940999999999999</v>
      </c>
      <c r="H24" s="1">
        <f t="shared" si="2"/>
        <v>-5.9000000000001052E-2</v>
      </c>
    </row>
    <row r="25" spans="1:9" ht="14.45" x14ac:dyDescent="0.3">
      <c r="A25">
        <v>23</v>
      </c>
      <c r="B25" s="1">
        <v>88</v>
      </c>
      <c r="C25">
        <v>-19</v>
      </c>
      <c r="F25" s="1">
        <f t="shared" si="0"/>
        <v>-19</v>
      </c>
      <c r="G25" s="1">
        <f t="shared" si="1"/>
        <v>-17.869</v>
      </c>
      <c r="H25" s="1">
        <f t="shared" si="2"/>
        <v>-1.1310000000000002</v>
      </c>
    </row>
    <row r="26" spans="1:9" ht="14.45" x14ac:dyDescent="0.3">
      <c r="A26">
        <v>24</v>
      </c>
      <c r="B26" s="1">
        <v>92</v>
      </c>
      <c r="C26">
        <v>-23</v>
      </c>
      <c r="F26" s="1">
        <f t="shared" si="0"/>
        <v>-23</v>
      </c>
      <c r="G26" s="1">
        <f t="shared" si="1"/>
        <v>-17.797000000000001</v>
      </c>
      <c r="H26" s="1">
        <f t="shared" si="2"/>
        <v>-5.2029999999999994</v>
      </c>
    </row>
    <row r="27" spans="1:9" ht="14.45" x14ac:dyDescent="0.3">
      <c r="A27">
        <v>25</v>
      </c>
      <c r="B27" s="1">
        <v>96</v>
      </c>
      <c r="C27">
        <v>-23</v>
      </c>
      <c r="F27" s="1">
        <f t="shared" si="0"/>
        <v>-23</v>
      </c>
      <c r="G27" s="1">
        <f t="shared" si="1"/>
        <v>-17.725000000000001</v>
      </c>
      <c r="H27" s="1">
        <f t="shared" si="2"/>
        <v>-5.2749999999999986</v>
      </c>
    </row>
    <row r="28" spans="1:9" x14ac:dyDescent="0.25">
      <c r="A28">
        <v>26</v>
      </c>
      <c r="B28" s="1">
        <v>100</v>
      </c>
      <c r="C28">
        <v>-23</v>
      </c>
      <c r="F28" s="1">
        <f t="shared" si="0"/>
        <v>-23</v>
      </c>
      <c r="G28" s="1">
        <f t="shared" si="1"/>
        <v>-17.652999999999999</v>
      </c>
      <c r="H28" s="1">
        <f t="shared" si="2"/>
        <v>-5.3470000000000013</v>
      </c>
    </row>
    <row r="29" spans="1:9" x14ac:dyDescent="0.25">
      <c r="A29">
        <v>27</v>
      </c>
      <c r="B29" s="1">
        <v>104</v>
      </c>
      <c r="C29">
        <v>-23</v>
      </c>
      <c r="F29" s="1">
        <f t="shared" si="0"/>
        <v>-23</v>
      </c>
      <c r="G29" s="1">
        <f t="shared" si="1"/>
        <v>-17.581</v>
      </c>
      <c r="H29" s="1">
        <f t="shared" si="2"/>
        <v>-5.4190000000000005</v>
      </c>
    </row>
    <row r="30" spans="1:9" x14ac:dyDescent="0.25">
      <c r="A30">
        <v>28</v>
      </c>
      <c r="B30" s="1">
        <v>108</v>
      </c>
      <c r="C30">
        <v>-25</v>
      </c>
      <c r="F30" s="1">
        <f t="shared" si="0"/>
        <v>-25</v>
      </c>
      <c r="G30" s="1">
        <f t="shared" si="1"/>
        <v>-17.509</v>
      </c>
      <c r="H30" s="1">
        <f t="shared" si="2"/>
        <v>-7.4909999999999997</v>
      </c>
    </row>
    <row r="31" spans="1:9" x14ac:dyDescent="0.25">
      <c r="A31">
        <v>29</v>
      </c>
      <c r="B31" s="1">
        <v>112</v>
      </c>
      <c r="C31">
        <v>-25</v>
      </c>
      <c r="F31" s="1">
        <f t="shared" si="0"/>
        <v>-25</v>
      </c>
      <c r="G31" s="1">
        <f t="shared" si="1"/>
        <v>-17.436999999999998</v>
      </c>
      <c r="H31" s="1">
        <f t="shared" si="2"/>
        <v>-7.5630000000000024</v>
      </c>
    </row>
    <row r="32" spans="1:9" x14ac:dyDescent="0.25">
      <c r="A32">
        <v>30</v>
      </c>
      <c r="B32" s="1">
        <v>116</v>
      </c>
      <c r="C32">
        <v>-25</v>
      </c>
      <c r="F32" s="1">
        <f t="shared" si="0"/>
        <v>-25</v>
      </c>
      <c r="G32" s="1">
        <f t="shared" si="1"/>
        <v>-17.364999999999998</v>
      </c>
      <c r="H32" s="1">
        <f t="shared" si="2"/>
        <v>-7.6350000000000016</v>
      </c>
    </row>
    <row r="33" spans="1:8" x14ac:dyDescent="0.25">
      <c r="A33">
        <v>31</v>
      </c>
      <c r="B33" s="1">
        <v>120</v>
      </c>
      <c r="C33">
        <v>-21</v>
      </c>
      <c r="F33" s="1">
        <f t="shared" si="0"/>
        <v>-21</v>
      </c>
      <c r="G33" s="1">
        <f t="shared" si="1"/>
        <v>-17.292999999999999</v>
      </c>
      <c r="H33" s="1">
        <f t="shared" si="2"/>
        <v>-3.7070000000000007</v>
      </c>
    </row>
    <row r="34" spans="1:8" x14ac:dyDescent="0.25">
      <c r="A34">
        <v>32</v>
      </c>
      <c r="B34" s="1">
        <v>124</v>
      </c>
      <c r="C34">
        <v>-14</v>
      </c>
      <c r="F34" s="1">
        <f t="shared" si="0"/>
        <v>-14</v>
      </c>
      <c r="G34" s="1">
        <f t="shared" si="1"/>
        <v>-17.221</v>
      </c>
      <c r="H34" s="1">
        <f t="shared" si="2"/>
        <v>3.2210000000000001</v>
      </c>
    </row>
    <row r="35" spans="1:8" x14ac:dyDescent="0.25">
      <c r="A35">
        <v>33</v>
      </c>
      <c r="B35" s="1">
        <v>128</v>
      </c>
      <c r="C35">
        <v>-8</v>
      </c>
      <c r="F35" s="1">
        <f t="shared" si="0"/>
        <v>-8</v>
      </c>
      <c r="G35" s="1">
        <f t="shared" si="1"/>
        <v>-17.149000000000001</v>
      </c>
      <c r="H35" s="1">
        <f t="shared" si="2"/>
        <v>9.1490000000000009</v>
      </c>
    </row>
    <row r="36" spans="1:8" x14ac:dyDescent="0.25">
      <c r="A36">
        <v>34</v>
      </c>
      <c r="B36" s="1">
        <v>132</v>
      </c>
      <c r="C36">
        <v>-6</v>
      </c>
      <c r="F36" s="1">
        <f t="shared" si="0"/>
        <v>-6</v>
      </c>
      <c r="G36" s="1">
        <f t="shared" si="1"/>
        <v>-17.076999999999998</v>
      </c>
      <c r="H36" s="1">
        <f t="shared" si="2"/>
        <v>11.076999999999998</v>
      </c>
    </row>
    <row r="37" spans="1:8" x14ac:dyDescent="0.25">
      <c r="A37">
        <v>35</v>
      </c>
      <c r="B37" s="1">
        <v>136</v>
      </c>
      <c r="C37">
        <v>-4</v>
      </c>
      <c r="F37" s="1">
        <f t="shared" si="0"/>
        <v>-4</v>
      </c>
      <c r="G37" s="1">
        <f t="shared" si="1"/>
        <v>-17.004999999999999</v>
      </c>
      <c r="H37" s="1">
        <f t="shared" si="2"/>
        <v>13.004999999999999</v>
      </c>
    </row>
    <row r="38" spans="1:8" x14ac:dyDescent="0.25">
      <c r="A38">
        <v>36</v>
      </c>
      <c r="B38" s="1">
        <v>140</v>
      </c>
      <c r="C38">
        <v>-2</v>
      </c>
      <c r="F38" s="1">
        <f t="shared" si="0"/>
        <v>-2</v>
      </c>
      <c r="G38" s="1">
        <f t="shared" si="1"/>
        <v>-16.933</v>
      </c>
      <c r="H38" s="1">
        <f t="shared" si="2"/>
        <v>14.933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82"/>
  <sheetViews>
    <sheetView tabSelected="1" topLeftCell="A47" workbookViewId="0">
      <selection activeCell="M69" sqref="M69"/>
    </sheetView>
  </sheetViews>
  <sheetFormatPr defaultRowHeight="15" x14ac:dyDescent="0.25"/>
  <sheetData>
    <row r="3" spans="1:7" x14ac:dyDescent="0.25">
      <c r="B3" s="2"/>
      <c r="C3" s="2" t="s">
        <v>3</v>
      </c>
      <c r="E3" t="s">
        <v>5</v>
      </c>
      <c r="F3" t="s">
        <v>6</v>
      </c>
      <c r="G3" s="2" t="s">
        <v>4</v>
      </c>
    </row>
    <row r="4" spans="1:7" x14ac:dyDescent="0.25">
      <c r="A4" t="s">
        <v>2</v>
      </c>
      <c r="B4" s="2" t="s">
        <v>0</v>
      </c>
      <c r="C4" s="2" t="s">
        <v>8</v>
      </c>
      <c r="E4" s="1" t="s">
        <v>8</v>
      </c>
      <c r="F4" s="1" t="s">
        <v>8</v>
      </c>
      <c r="G4" s="2" t="s">
        <v>8</v>
      </c>
    </row>
    <row r="5" spans="1:7" x14ac:dyDescent="0.25">
      <c r="A5">
        <v>1</v>
      </c>
      <c r="B5" s="1">
        <v>0</v>
      </c>
      <c r="C5">
        <v>-10</v>
      </c>
      <c r="E5" s="1">
        <f>(0.018*B5-19.453)</f>
        <v>-19.452999999999999</v>
      </c>
      <c r="F5" s="1">
        <f>(0.018*B5-19.453)-C5</f>
        <v>-9.4529999999999994</v>
      </c>
      <c r="G5" s="1">
        <v>-21</v>
      </c>
    </row>
    <row r="6" spans="1:7" x14ac:dyDescent="0.25">
      <c r="A6">
        <v>2</v>
      </c>
      <c r="B6" s="1">
        <v>4</v>
      </c>
      <c r="C6">
        <v>-9</v>
      </c>
      <c r="E6" s="1">
        <f t="shared" ref="E6:E40" si="0">(0.018*B6-19.453)</f>
        <v>-19.381</v>
      </c>
      <c r="F6" s="1">
        <f t="shared" ref="F6:F40" si="1">(0.018*B6-19.453)-C6</f>
        <v>-10.381</v>
      </c>
      <c r="G6" s="1">
        <v>-21</v>
      </c>
    </row>
    <row r="7" spans="1:7" x14ac:dyDescent="0.25">
      <c r="A7">
        <v>3</v>
      </c>
      <c r="B7" s="1">
        <v>8</v>
      </c>
      <c r="C7">
        <v>-11</v>
      </c>
      <c r="E7" s="1">
        <f t="shared" si="0"/>
        <v>-19.309000000000001</v>
      </c>
      <c r="F7" s="1">
        <f t="shared" si="1"/>
        <v>-8.3090000000000011</v>
      </c>
      <c r="G7" s="1">
        <v>-22</v>
      </c>
    </row>
    <row r="8" spans="1:7" x14ac:dyDescent="0.25">
      <c r="A8">
        <v>4</v>
      </c>
      <c r="B8" s="1">
        <v>12</v>
      </c>
      <c r="C8">
        <v>-12</v>
      </c>
      <c r="E8" s="1">
        <f t="shared" si="0"/>
        <v>-19.236999999999998</v>
      </c>
      <c r="F8" s="1">
        <f t="shared" si="1"/>
        <v>-7.2369999999999983</v>
      </c>
      <c r="G8" s="1">
        <v>-19</v>
      </c>
    </row>
    <row r="9" spans="1:7" x14ac:dyDescent="0.25">
      <c r="A9">
        <v>5</v>
      </c>
      <c r="B9" s="1">
        <v>16</v>
      </c>
      <c r="C9">
        <v>-18</v>
      </c>
      <c r="E9" s="1">
        <f t="shared" si="0"/>
        <v>-19.164999999999999</v>
      </c>
      <c r="F9" s="1">
        <f t="shared" si="1"/>
        <v>-1.1649999999999991</v>
      </c>
      <c r="G9" s="1">
        <v>-18</v>
      </c>
    </row>
    <row r="10" spans="1:7" x14ac:dyDescent="0.25">
      <c r="A10">
        <v>6</v>
      </c>
      <c r="B10" s="1">
        <v>20</v>
      </c>
      <c r="C10">
        <v>-18</v>
      </c>
      <c r="E10" s="1">
        <f t="shared" si="0"/>
        <v>-19.093</v>
      </c>
      <c r="F10" s="1">
        <f t="shared" si="1"/>
        <v>-1.093</v>
      </c>
      <c r="G10" s="1">
        <v>-19</v>
      </c>
    </row>
    <row r="11" spans="1:7" x14ac:dyDescent="0.25">
      <c r="A11">
        <v>7</v>
      </c>
      <c r="B11" s="1">
        <v>24</v>
      </c>
      <c r="C11">
        <v>-15</v>
      </c>
      <c r="E11" s="1">
        <f t="shared" si="0"/>
        <v>-19.021000000000001</v>
      </c>
      <c r="F11" s="1">
        <f t="shared" si="1"/>
        <v>-4.0210000000000008</v>
      </c>
      <c r="G11" s="1">
        <v>-18</v>
      </c>
    </row>
    <row r="12" spans="1:7" x14ac:dyDescent="0.25">
      <c r="A12">
        <v>8</v>
      </c>
      <c r="B12" s="1">
        <v>28</v>
      </c>
      <c r="C12">
        <v>-22</v>
      </c>
      <c r="E12" s="1">
        <f t="shared" si="0"/>
        <v>-18.948999999999998</v>
      </c>
      <c r="F12" s="1">
        <f t="shared" si="1"/>
        <v>3.0510000000000019</v>
      </c>
      <c r="G12" s="1">
        <v>-22</v>
      </c>
    </row>
    <row r="13" spans="1:7" x14ac:dyDescent="0.25">
      <c r="A13">
        <v>9</v>
      </c>
      <c r="B13" s="1">
        <v>32</v>
      </c>
      <c r="C13">
        <v>-25</v>
      </c>
      <c r="E13" s="1">
        <f t="shared" si="0"/>
        <v>-18.876999999999999</v>
      </c>
      <c r="F13" s="1">
        <f t="shared" si="1"/>
        <v>6.1230000000000011</v>
      </c>
      <c r="G13" s="1">
        <v>-24</v>
      </c>
    </row>
    <row r="14" spans="1:7" x14ac:dyDescent="0.25">
      <c r="A14">
        <v>10</v>
      </c>
      <c r="B14" s="1">
        <v>36</v>
      </c>
      <c r="C14">
        <v>-27</v>
      </c>
      <c r="E14" s="1">
        <f t="shared" si="0"/>
        <v>-18.805</v>
      </c>
      <c r="F14" s="1">
        <f t="shared" si="1"/>
        <v>8.1950000000000003</v>
      </c>
      <c r="G14" s="1">
        <v>-22</v>
      </c>
    </row>
    <row r="15" spans="1:7" x14ac:dyDescent="0.25">
      <c r="A15">
        <v>11</v>
      </c>
      <c r="B15" s="1">
        <v>40</v>
      </c>
      <c r="C15">
        <v>-25</v>
      </c>
      <c r="E15" s="1">
        <f t="shared" si="0"/>
        <v>-18.733000000000001</v>
      </c>
      <c r="F15" s="1">
        <f t="shared" si="1"/>
        <v>6.2669999999999995</v>
      </c>
      <c r="G15" s="1">
        <v>-17</v>
      </c>
    </row>
    <row r="16" spans="1:7" x14ac:dyDescent="0.25">
      <c r="A16">
        <v>12</v>
      </c>
      <c r="B16" s="1">
        <v>44</v>
      </c>
      <c r="C16">
        <v>-20</v>
      </c>
      <c r="E16" s="1">
        <f t="shared" si="0"/>
        <v>-18.660999999999998</v>
      </c>
      <c r="F16" s="1">
        <f t="shared" si="1"/>
        <v>1.3390000000000022</v>
      </c>
      <c r="G16" s="1">
        <v>-18</v>
      </c>
    </row>
    <row r="17" spans="1:7" x14ac:dyDescent="0.25">
      <c r="A17">
        <v>13</v>
      </c>
      <c r="B17" s="1">
        <v>48</v>
      </c>
      <c r="C17">
        <v>-21</v>
      </c>
      <c r="E17" s="1">
        <f t="shared" si="0"/>
        <v>-18.588999999999999</v>
      </c>
      <c r="F17" s="1">
        <f t="shared" si="1"/>
        <v>2.4110000000000014</v>
      </c>
      <c r="G17" s="1">
        <v>-21</v>
      </c>
    </row>
    <row r="18" spans="1:7" x14ac:dyDescent="0.25">
      <c r="A18">
        <v>14</v>
      </c>
      <c r="B18" s="1">
        <v>52</v>
      </c>
      <c r="C18">
        <v>-20</v>
      </c>
      <c r="E18" s="1">
        <f t="shared" si="0"/>
        <v>-18.516999999999999</v>
      </c>
      <c r="F18" s="1">
        <f t="shared" si="1"/>
        <v>1.4830000000000005</v>
      </c>
      <c r="G18" s="1">
        <v>-20</v>
      </c>
    </row>
    <row r="19" spans="1:7" x14ac:dyDescent="0.25">
      <c r="A19">
        <v>15</v>
      </c>
      <c r="B19" s="1">
        <v>56</v>
      </c>
      <c r="C19">
        <v>-20</v>
      </c>
      <c r="E19" s="1">
        <f t="shared" si="0"/>
        <v>-18.445</v>
      </c>
      <c r="F19" s="1">
        <f t="shared" si="1"/>
        <v>1.5549999999999997</v>
      </c>
      <c r="G19" s="1">
        <v>-21</v>
      </c>
    </row>
    <row r="20" spans="1:7" x14ac:dyDescent="0.25">
      <c r="A20">
        <v>16</v>
      </c>
      <c r="B20" s="1">
        <v>60</v>
      </c>
      <c r="C20">
        <v>-22</v>
      </c>
      <c r="E20" s="1">
        <f t="shared" si="0"/>
        <v>-18.373000000000001</v>
      </c>
      <c r="F20" s="1">
        <f t="shared" si="1"/>
        <v>3.6269999999999989</v>
      </c>
      <c r="G20" s="1">
        <v>-22</v>
      </c>
    </row>
    <row r="21" spans="1:7" x14ac:dyDescent="0.25">
      <c r="A21">
        <v>17</v>
      </c>
      <c r="B21" s="1">
        <v>64</v>
      </c>
      <c r="C21">
        <v>-22</v>
      </c>
      <c r="E21" s="1">
        <f t="shared" si="0"/>
        <v>-18.300999999999998</v>
      </c>
      <c r="F21" s="1">
        <f t="shared" si="1"/>
        <v>3.6990000000000016</v>
      </c>
      <c r="G21" s="1">
        <v>-20</v>
      </c>
    </row>
    <row r="22" spans="1:7" x14ac:dyDescent="0.25">
      <c r="A22">
        <v>18</v>
      </c>
      <c r="B22" s="1">
        <v>68</v>
      </c>
      <c r="C22">
        <v>-23</v>
      </c>
      <c r="E22" s="1">
        <f t="shared" si="0"/>
        <v>-18.228999999999999</v>
      </c>
      <c r="F22" s="1">
        <f t="shared" si="1"/>
        <v>4.7710000000000008</v>
      </c>
      <c r="G22" s="1">
        <v>-20</v>
      </c>
    </row>
    <row r="23" spans="1:7" x14ac:dyDescent="0.25">
      <c r="A23">
        <v>19</v>
      </c>
      <c r="B23" s="1">
        <v>72</v>
      </c>
      <c r="C23">
        <v>-21</v>
      </c>
      <c r="E23" s="1">
        <f t="shared" si="0"/>
        <v>-18.157</v>
      </c>
      <c r="F23" s="1">
        <f t="shared" si="1"/>
        <v>2.843</v>
      </c>
      <c r="G23" s="1">
        <v>-21</v>
      </c>
    </row>
    <row r="24" spans="1:7" x14ac:dyDescent="0.25">
      <c r="A24">
        <v>20</v>
      </c>
      <c r="B24" s="1">
        <v>76</v>
      </c>
      <c r="C24">
        <v>-20</v>
      </c>
      <c r="E24" s="1">
        <f t="shared" si="0"/>
        <v>-18.085000000000001</v>
      </c>
      <c r="F24" s="1">
        <f t="shared" si="1"/>
        <v>1.9149999999999991</v>
      </c>
      <c r="G24" s="1">
        <v>-21</v>
      </c>
    </row>
    <row r="25" spans="1:7" x14ac:dyDescent="0.25">
      <c r="A25">
        <v>21</v>
      </c>
      <c r="B25" s="1">
        <v>80</v>
      </c>
      <c r="C25">
        <v>-15</v>
      </c>
      <c r="E25" s="1">
        <f t="shared" si="0"/>
        <v>-18.012999999999998</v>
      </c>
      <c r="F25" s="1">
        <f t="shared" si="1"/>
        <v>-3.0129999999999981</v>
      </c>
      <c r="G25" s="1">
        <v>-18</v>
      </c>
    </row>
    <row r="26" spans="1:7" x14ac:dyDescent="0.25">
      <c r="A26">
        <v>22</v>
      </c>
      <c r="B26" s="1">
        <v>84</v>
      </c>
      <c r="C26">
        <v>-18</v>
      </c>
      <c r="E26" s="1">
        <f t="shared" si="0"/>
        <v>-17.940999999999999</v>
      </c>
      <c r="F26" s="1">
        <f t="shared" si="1"/>
        <v>5.9000000000001052E-2</v>
      </c>
      <c r="G26" s="1">
        <v>-18</v>
      </c>
    </row>
    <row r="27" spans="1:7" x14ac:dyDescent="0.25">
      <c r="A27">
        <v>23</v>
      </c>
      <c r="B27" s="1">
        <v>88</v>
      </c>
      <c r="C27">
        <v>-19</v>
      </c>
      <c r="E27" s="1">
        <f t="shared" si="0"/>
        <v>-17.869</v>
      </c>
      <c r="F27" s="1">
        <f t="shared" si="1"/>
        <v>1.1310000000000002</v>
      </c>
      <c r="G27" s="1">
        <v>-19</v>
      </c>
    </row>
    <row r="28" spans="1:7" x14ac:dyDescent="0.25">
      <c r="A28">
        <v>24</v>
      </c>
      <c r="B28" s="1">
        <v>92</v>
      </c>
      <c r="C28">
        <v>-23</v>
      </c>
      <c r="E28" s="1">
        <f t="shared" si="0"/>
        <v>-17.797000000000001</v>
      </c>
      <c r="F28" s="1">
        <f t="shared" si="1"/>
        <v>5.2029999999999994</v>
      </c>
      <c r="G28" s="1">
        <v>-22</v>
      </c>
    </row>
    <row r="29" spans="1:7" x14ac:dyDescent="0.25">
      <c r="A29">
        <v>25</v>
      </c>
      <c r="B29" s="1">
        <v>96</v>
      </c>
      <c r="C29">
        <v>-23</v>
      </c>
      <c r="E29" s="1">
        <f t="shared" si="0"/>
        <v>-17.725000000000001</v>
      </c>
      <c r="F29" s="1">
        <f t="shared" si="1"/>
        <v>5.2749999999999986</v>
      </c>
      <c r="G29" s="1">
        <v>-21</v>
      </c>
    </row>
    <row r="30" spans="1:7" x14ac:dyDescent="0.25">
      <c r="A30">
        <v>26</v>
      </c>
      <c r="B30" s="1">
        <v>100</v>
      </c>
      <c r="C30">
        <v>-23</v>
      </c>
      <c r="E30" s="1">
        <f t="shared" si="0"/>
        <v>-17.652999999999999</v>
      </c>
      <c r="F30" s="1">
        <f t="shared" si="1"/>
        <v>5.3470000000000013</v>
      </c>
      <c r="G30" s="1">
        <v>-22</v>
      </c>
    </row>
    <row r="31" spans="1:7" x14ac:dyDescent="0.25">
      <c r="A31">
        <v>27</v>
      </c>
      <c r="B31" s="1">
        <v>104</v>
      </c>
      <c r="C31">
        <v>-23</v>
      </c>
      <c r="E31" s="1">
        <f t="shared" si="0"/>
        <v>-17.581</v>
      </c>
      <c r="F31" s="1">
        <f t="shared" si="1"/>
        <v>5.4190000000000005</v>
      </c>
      <c r="G31" s="1">
        <v>-22</v>
      </c>
    </row>
    <row r="32" spans="1:7" x14ac:dyDescent="0.25">
      <c r="A32">
        <v>28</v>
      </c>
      <c r="B32" s="1">
        <v>108</v>
      </c>
      <c r="C32">
        <v>-25</v>
      </c>
      <c r="E32" s="1">
        <f t="shared" si="0"/>
        <v>-17.509</v>
      </c>
      <c r="F32" s="1">
        <f t="shared" si="1"/>
        <v>7.4909999999999997</v>
      </c>
      <c r="G32" s="1">
        <v>-24</v>
      </c>
    </row>
    <row r="33" spans="1:7" x14ac:dyDescent="0.25">
      <c r="A33">
        <v>29</v>
      </c>
      <c r="B33" s="1">
        <v>112</v>
      </c>
      <c r="C33">
        <v>-25</v>
      </c>
      <c r="E33" s="1">
        <f t="shared" si="0"/>
        <v>-17.436999999999998</v>
      </c>
      <c r="F33" s="1">
        <f t="shared" si="1"/>
        <v>7.5630000000000024</v>
      </c>
      <c r="G33" s="1">
        <v>-24</v>
      </c>
    </row>
    <row r="34" spans="1:7" x14ac:dyDescent="0.25">
      <c r="A34">
        <v>30</v>
      </c>
      <c r="B34" s="1">
        <v>116</v>
      </c>
      <c r="C34">
        <v>-25</v>
      </c>
      <c r="E34" s="1">
        <f t="shared" si="0"/>
        <v>-17.364999999999998</v>
      </c>
      <c r="F34" s="1">
        <f t="shared" si="1"/>
        <v>7.6350000000000016</v>
      </c>
      <c r="G34" s="1">
        <v>-21</v>
      </c>
    </row>
    <row r="35" spans="1:7" x14ac:dyDescent="0.25">
      <c r="A35">
        <v>31</v>
      </c>
      <c r="B35" s="1">
        <v>120</v>
      </c>
      <c r="C35">
        <v>-21</v>
      </c>
      <c r="E35" s="1">
        <f t="shared" si="0"/>
        <v>-17.292999999999999</v>
      </c>
      <c r="F35" s="1">
        <f t="shared" si="1"/>
        <v>3.7070000000000007</v>
      </c>
      <c r="G35" s="1">
        <v>-18</v>
      </c>
    </row>
    <row r="36" spans="1:7" x14ac:dyDescent="0.25">
      <c r="A36">
        <v>32</v>
      </c>
      <c r="B36" s="1">
        <v>124</v>
      </c>
      <c r="C36">
        <v>-14</v>
      </c>
      <c r="E36" s="1">
        <f t="shared" si="0"/>
        <v>-17.221</v>
      </c>
      <c r="F36" s="1">
        <f t="shared" si="1"/>
        <v>-3.2210000000000001</v>
      </c>
      <c r="G36" s="1">
        <v>-16</v>
      </c>
    </row>
    <row r="37" spans="1:7" x14ac:dyDescent="0.25">
      <c r="A37">
        <v>33</v>
      </c>
      <c r="B37" s="1">
        <v>128</v>
      </c>
      <c r="C37">
        <v>-8</v>
      </c>
      <c r="E37" s="1">
        <f t="shared" si="0"/>
        <v>-17.149000000000001</v>
      </c>
      <c r="F37" s="1">
        <f t="shared" si="1"/>
        <v>-9.1490000000000009</v>
      </c>
      <c r="G37">
        <v>-13</v>
      </c>
    </row>
    <row r="38" spans="1:7" x14ac:dyDescent="0.25">
      <c r="A38">
        <v>34</v>
      </c>
      <c r="B38" s="1">
        <v>132</v>
      </c>
      <c r="C38">
        <v>-6</v>
      </c>
      <c r="E38" s="1">
        <f t="shared" si="0"/>
        <v>-17.076999999999998</v>
      </c>
      <c r="F38" s="1">
        <f t="shared" si="1"/>
        <v>-11.076999999999998</v>
      </c>
      <c r="G38">
        <v>-14</v>
      </c>
    </row>
    <row r="39" spans="1:7" x14ac:dyDescent="0.25">
      <c r="A39">
        <v>35</v>
      </c>
      <c r="B39" s="1">
        <v>136</v>
      </c>
      <c r="C39">
        <v>-4</v>
      </c>
      <c r="E39" s="1">
        <f t="shared" si="0"/>
        <v>-17.004999999999999</v>
      </c>
      <c r="F39" s="1">
        <f t="shared" si="1"/>
        <v>-13.004999999999999</v>
      </c>
      <c r="G39">
        <v>-14</v>
      </c>
    </row>
    <row r="40" spans="1:7" x14ac:dyDescent="0.25">
      <c r="A40">
        <v>36</v>
      </c>
      <c r="B40" s="1">
        <v>140</v>
      </c>
      <c r="C40">
        <v>-2</v>
      </c>
      <c r="E40" s="1">
        <f t="shared" si="0"/>
        <v>-16.933</v>
      </c>
      <c r="F40" s="1">
        <f t="shared" si="1"/>
        <v>-14.933</v>
      </c>
      <c r="G40">
        <v>-20</v>
      </c>
    </row>
    <row r="45" spans="1:7" x14ac:dyDescent="0.25">
      <c r="C45" t="str">
        <f>G3</f>
        <v>Set</v>
      </c>
      <c r="E45" t="s">
        <v>5</v>
      </c>
      <c r="F45" t="s">
        <v>7</v>
      </c>
      <c r="G45" t="s">
        <v>7</v>
      </c>
    </row>
    <row r="46" spans="1:7" x14ac:dyDescent="0.25">
      <c r="A46" t="s">
        <v>2</v>
      </c>
      <c r="B46" s="2" t="s">
        <v>0</v>
      </c>
      <c r="C46" t="str">
        <f t="shared" ref="C46:C82" si="2">G4</f>
        <v>X (mils)</v>
      </c>
      <c r="D46" t="s">
        <v>10</v>
      </c>
      <c r="E46" s="1" t="s">
        <v>8</v>
      </c>
      <c r="F46" t="s">
        <v>8</v>
      </c>
      <c r="G46" t="s">
        <v>9</v>
      </c>
    </row>
    <row r="47" spans="1:7" x14ac:dyDescent="0.25">
      <c r="A47">
        <v>1</v>
      </c>
      <c r="B47" s="1">
        <v>0</v>
      </c>
      <c r="C47">
        <f t="shared" si="2"/>
        <v>-21</v>
      </c>
      <c r="D47">
        <f>B47*0.0254</f>
        <v>0</v>
      </c>
      <c r="E47" s="1">
        <f>(0.0186*B47-21.105)</f>
        <v>-21.105</v>
      </c>
      <c r="F47" s="1">
        <f>C47-E47</f>
        <v>0.10500000000000043</v>
      </c>
      <c r="G47" s="3">
        <f>(F47/1000)*25.4</f>
        <v>2.6670000000000105E-3</v>
      </c>
    </row>
    <row r="48" spans="1:7" x14ac:dyDescent="0.25">
      <c r="A48">
        <v>2</v>
      </c>
      <c r="B48" s="1">
        <v>4</v>
      </c>
      <c r="C48">
        <f t="shared" si="2"/>
        <v>-21</v>
      </c>
      <c r="D48">
        <f t="shared" ref="D48:D82" si="3">B48*0.0254</f>
        <v>0.1016</v>
      </c>
      <c r="E48" s="1">
        <f t="shared" ref="E48:E82" si="4">(0.0186*B48-21.105)</f>
        <v>-21.0306</v>
      </c>
      <c r="F48" s="1">
        <f t="shared" ref="F48:F82" si="5">C48-E48</f>
        <v>3.0599999999999739E-2</v>
      </c>
      <c r="G48" s="3">
        <f t="shared" ref="G48:G82" si="6">(F48/1000)*25.4</f>
        <v>7.7723999999999339E-4</v>
      </c>
    </row>
    <row r="49" spans="1:7" x14ac:dyDescent="0.25">
      <c r="A49">
        <v>3</v>
      </c>
      <c r="B49" s="1">
        <v>8</v>
      </c>
      <c r="C49">
        <f t="shared" si="2"/>
        <v>-22</v>
      </c>
      <c r="D49">
        <f t="shared" si="3"/>
        <v>0.20319999999999999</v>
      </c>
      <c r="E49" s="1">
        <f t="shared" si="4"/>
        <v>-20.956199999999999</v>
      </c>
      <c r="F49" s="1">
        <f t="shared" si="5"/>
        <v>-1.0438000000000009</v>
      </c>
      <c r="G49" s="3">
        <f t="shared" si="6"/>
        <v>-2.6512520000000022E-2</v>
      </c>
    </row>
    <row r="50" spans="1:7" x14ac:dyDescent="0.25">
      <c r="A50">
        <v>4</v>
      </c>
      <c r="B50" s="1">
        <v>12</v>
      </c>
      <c r="C50">
        <f t="shared" si="2"/>
        <v>-19</v>
      </c>
      <c r="D50">
        <f t="shared" si="3"/>
        <v>0.30479999999999996</v>
      </c>
      <c r="E50" s="1">
        <f t="shared" si="4"/>
        <v>-20.881800000000002</v>
      </c>
      <c r="F50" s="1">
        <f t="shared" si="5"/>
        <v>1.8818000000000019</v>
      </c>
      <c r="G50" s="3">
        <f t="shared" si="6"/>
        <v>4.7797720000000044E-2</v>
      </c>
    </row>
    <row r="51" spans="1:7" x14ac:dyDescent="0.25">
      <c r="A51">
        <v>5</v>
      </c>
      <c r="B51" s="1">
        <v>16</v>
      </c>
      <c r="C51">
        <f t="shared" si="2"/>
        <v>-18</v>
      </c>
      <c r="D51">
        <f t="shared" si="3"/>
        <v>0.40639999999999998</v>
      </c>
      <c r="E51" s="1">
        <f t="shared" si="4"/>
        <v>-20.807400000000001</v>
      </c>
      <c r="F51" s="1">
        <f t="shared" si="5"/>
        <v>2.8074000000000012</v>
      </c>
      <c r="G51" s="3">
        <f t="shared" si="6"/>
        <v>7.1307960000000031E-2</v>
      </c>
    </row>
    <row r="52" spans="1:7" x14ac:dyDescent="0.25">
      <c r="A52">
        <v>6</v>
      </c>
      <c r="B52" s="1">
        <v>20</v>
      </c>
      <c r="C52">
        <f t="shared" si="2"/>
        <v>-19</v>
      </c>
      <c r="D52">
        <f t="shared" si="3"/>
        <v>0.50800000000000001</v>
      </c>
      <c r="E52" s="1">
        <f t="shared" si="4"/>
        <v>-20.733000000000001</v>
      </c>
      <c r="F52" s="1">
        <f t="shared" si="5"/>
        <v>1.7330000000000005</v>
      </c>
      <c r="G52" s="3">
        <f t="shared" si="6"/>
        <v>4.4018200000000014E-2</v>
      </c>
    </row>
    <row r="53" spans="1:7" x14ac:dyDescent="0.25">
      <c r="A53">
        <v>7</v>
      </c>
      <c r="B53" s="1">
        <v>24</v>
      </c>
      <c r="C53">
        <f t="shared" si="2"/>
        <v>-18</v>
      </c>
      <c r="D53">
        <f t="shared" si="3"/>
        <v>0.60959999999999992</v>
      </c>
      <c r="E53" s="1">
        <f t="shared" si="4"/>
        <v>-20.6586</v>
      </c>
      <c r="F53" s="1">
        <f t="shared" si="5"/>
        <v>2.6585999999999999</v>
      </c>
      <c r="G53" s="3">
        <f t="shared" si="6"/>
        <v>6.7528439999999981E-2</v>
      </c>
    </row>
    <row r="54" spans="1:7" x14ac:dyDescent="0.25">
      <c r="A54">
        <v>8</v>
      </c>
      <c r="B54" s="1">
        <v>28</v>
      </c>
      <c r="C54">
        <f t="shared" si="2"/>
        <v>-22</v>
      </c>
      <c r="D54">
        <f t="shared" si="3"/>
        <v>0.71119999999999994</v>
      </c>
      <c r="E54" s="1">
        <f t="shared" si="4"/>
        <v>-20.584199999999999</v>
      </c>
      <c r="F54" s="1">
        <f t="shared" si="5"/>
        <v>-1.4158000000000008</v>
      </c>
      <c r="G54" s="3">
        <f t="shared" si="6"/>
        <v>-3.5961320000000019E-2</v>
      </c>
    </row>
    <row r="55" spans="1:7" x14ac:dyDescent="0.25">
      <c r="A55">
        <v>9</v>
      </c>
      <c r="B55" s="1">
        <v>32</v>
      </c>
      <c r="C55">
        <f t="shared" si="2"/>
        <v>-24</v>
      </c>
      <c r="D55">
        <f t="shared" si="3"/>
        <v>0.81279999999999997</v>
      </c>
      <c r="E55" s="1">
        <f t="shared" si="4"/>
        <v>-20.509800000000002</v>
      </c>
      <c r="F55" s="1">
        <f t="shared" si="5"/>
        <v>-3.490199999999998</v>
      </c>
      <c r="G55" s="3">
        <f t="shared" si="6"/>
        <v>-8.8651079999999938E-2</v>
      </c>
    </row>
    <row r="56" spans="1:7" x14ac:dyDescent="0.25">
      <c r="A56">
        <v>10</v>
      </c>
      <c r="B56" s="1">
        <v>36</v>
      </c>
      <c r="C56">
        <f t="shared" si="2"/>
        <v>-22</v>
      </c>
      <c r="D56">
        <f t="shared" si="3"/>
        <v>0.91439999999999999</v>
      </c>
      <c r="E56" s="1">
        <f t="shared" si="4"/>
        <v>-20.435400000000001</v>
      </c>
      <c r="F56" s="1">
        <f t="shared" si="5"/>
        <v>-1.5645999999999987</v>
      </c>
      <c r="G56" s="3">
        <f t="shared" si="6"/>
        <v>-3.9740839999999965E-2</v>
      </c>
    </row>
    <row r="57" spans="1:7" x14ac:dyDescent="0.25">
      <c r="A57">
        <v>11</v>
      </c>
      <c r="B57" s="1">
        <v>40</v>
      </c>
      <c r="C57">
        <f t="shared" si="2"/>
        <v>-17</v>
      </c>
      <c r="D57">
        <f t="shared" si="3"/>
        <v>1.016</v>
      </c>
      <c r="E57" s="1">
        <f t="shared" si="4"/>
        <v>-20.361000000000001</v>
      </c>
      <c r="F57" s="1">
        <f t="shared" si="5"/>
        <v>3.3610000000000007</v>
      </c>
      <c r="G57" s="3">
        <f t="shared" si="6"/>
        <v>8.5369400000000012E-2</v>
      </c>
    </row>
    <row r="58" spans="1:7" x14ac:dyDescent="0.25">
      <c r="A58">
        <v>12</v>
      </c>
      <c r="B58" s="1">
        <v>44</v>
      </c>
      <c r="C58">
        <f t="shared" si="2"/>
        <v>-18</v>
      </c>
      <c r="D58">
        <f t="shared" si="3"/>
        <v>1.1175999999999999</v>
      </c>
      <c r="E58" s="1">
        <f t="shared" si="4"/>
        <v>-20.2866</v>
      </c>
      <c r="F58" s="1">
        <f t="shared" si="5"/>
        <v>2.2866</v>
      </c>
      <c r="G58" s="3">
        <f t="shared" si="6"/>
        <v>5.8079640000000002E-2</v>
      </c>
    </row>
    <row r="59" spans="1:7" x14ac:dyDescent="0.25">
      <c r="A59">
        <v>13</v>
      </c>
      <c r="B59" s="1">
        <v>48</v>
      </c>
      <c r="C59">
        <f t="shared" si="2"/>
        <v>-21</v>
      </c>
      <c r="D59">
        <f t="shared" si="3"/>
        <v>1.2191999999999998</v>
      </c>
      <c r="E59" s="1">
        <f t="shared" si="4"/>
        <v>-20.212199999999999</v>
      </c>
      <c r="F59" s="1">
        <f t="shared" si="5"/>
        <v>-0.78780000000000072</v>
      </c>
      <c r="G59" s="3">
        <f t="shared" si="6"/>
        <v>-2.0010120000000017E-2</v>
      </c>
    </row>
    <row r="60" spans="1:7" x14ac:dyDescent="0.25">
      <c r="A60">
        <v>14</v>
      </c>
      <c r="B60" s="1">
        <v>52</v>
      </c>
      <c r="C60">
        <f t="shared" si="2"/>
        <v>-20</v>
      </c>
      <c r="D60">
        <f t="shared" si="3"/>
        <v>1.3208</v>
      </c>
      <c r="E60" s="1">
        <f t="shared" si="4"/>
        <v>-20.137800000000002</v>
      </c>
      <c r="F60" s="1">
        <f t="shared" si="5"/>
        <v>0.13780000000000214</v>
      </c>
      <c r="G60" s="3">
        <f t="shared" si="6"/>
        <v>3.500120000000054E-3</v>
      </c>
    </row>
    <row r="61" spans="1:7" x14ac:dyDescent="0.25">
      <c r="A61">
        <v>15</v>
      </c>
      <c r="B61" s="1">
        <v>56</v>
      </c>
      <c r="C61">
        <f t="shared" si="2"/>
        <v>-21</v>
      </c>
      <c r="D61">
        <f t="shared" si="3"/>
        <v>1.4223999999999999</v>
      </c>
      <c r="E61" s="1">
        <f t="shared" si="4"/>
        <v>-20.063400000000001</v>
      </c>
      <c r="F61" s="1">
        <f t="shared" si="5"/>
        <v>-0.93659999999999854</v>
      </c>
      <c r="G61" s="3">
        <f t="shared" si="6"/>
        <v>-2.3789639999999963E-2</v>
      </c>
    </row>
    <row r="62" spans="1:7" x14ac:dyDescent="0.25">
      <c r="A62">
        <v>16</v>
      </c>
      <c r="B62" s="1">
        <v>60</v>
      </c>
      <c r="C62">
        <f t="shared" si="2"/>
        <v>-22</v>
      </c>
      <c r="D62">
        <f t="shared" si="3"/>
        <v>1.524</v>
      </c>
      <c r="E62" s="1">
        <f t="shared" si="4"/>
        <v>-19.989000000000001</v>
      </c>
      <c r="F62" s="1">
        <f t="shared" si="5"/>
        <v>-2.0109999999999992</v>
      </c>
      <c r="G62" s="3">
        <f t="shared" si="6"/>
        <v>-5.1079399999999983E-2</v>
      </c>
    </row>
    <row r="63" spans="1:7" x14ac:dyDescent="0.25">
      <c r="A63">
        <v>17</v>
      </c>
      <c r="B63" s="1">
        <v>64</v>
      </c>
      <c r="C63">
        <f t="shared" si="2"/>
        <v>-20</v>
      </c>
      <c r="D63">
        <f t="shared" si="3"/>
        <v>1.6255999999999999</v>
      </c>
      <c r="E63" s="1">
        <f t="shared" si="4"/>
        <v>-19.9146</v>
      </c>
      <c r="F63" s="1">
        <f t="shared" si="5"/>
        <v>-8.539999999999992E-2</v>
      </c>
      <c r="G63" s="3">
        <f t="shared" si="6"/>
        <v>-2.1691599999999977E-3</v>
      </c>
    </row>
    <row r="64" spans="1:7" x14ac:dyDescent="0.25">
      <c r="A64">
        <v>18</v>
      </c>
      <c r="B64" s="1">
        <v>68</v>
      </c>
      <c r="C64">
        <f t="shared" si="2"/>
        <v>-20</v>
      </c>
      <c r="D64">
        <f t="shared" si="3"/>
        <v>1.7271999999999998</v>
      </c>
      <c r="E64" s="1">
        <f t="shared" si="4"/>
        <v>-19.840199999999999</v>
      </c>
      <c r="F64" s="1">
        <f t="shared" si="5"/>
        <v>-0.15980000000000061</v>
      </c>
      <c r="G64" s="3">
        <f t="shared" si="6"/>
        <v>-4.0589200000000153E-3</v>
      </c>
    </row>
    <row r="65" spans="1:7" x14ac:dyDescent="0.25">
      <c r="A65">
        <v>19</v>
      </c>
      <c r="B65" s="1">
        <v>72</v>
      </c>
      <c r="C65">
        <f t="shared" si="2"/>
        <v>-21</v>
      </c>
      <c r="D65">
        <f t="shared" si="3"/>
        <v>1.8288</v>
      </c>
      <c r="E65" s="1">
        <f t="shared" si="4"/>
        <v>-19.765799999999999</v>
      </c>
      <c r="F65" s="1">
        <f t="shared" si="5"/>
        <v>-1.2342000000000013</v>
      </c>
      <c r="G65" s="3">
        <f t="shared" si="6"/>
        <v>-3.1348680000000032E-2</v>
      </c>
    </row>
    <row r="66" spans="1:7" x14ac:dyDescent="0.25">
      <c r="A66">
        <v>20</v>
      </c>
      <c r="B66" s="1">
        <v>76</v>
      </c>
      <c r="C66">
        <f t="shared" si="2"/>
        <v>-21</v>
      </c>
      <c r="D66">
        <f t="shared" si="3"/>
        <v>1.9303999999999999</v>
      </c>
      <c r="E66" s="1">
        <f t="shared" si="4"/>
        <v>-19.691400000000002</v>
      </c>
      <c r="F66" s="1">
        <f t="shared" si="5"/>
        <v>-1.3085999999999984</v>
      </c>
      <c r="G66" s="3">
        <f t="shared" si="6"/>
        <v>-3.3238439999999959E-2</v>
      </c>
    </row>
    <row r="67" spans="1:7" x14ac:dyDescent="0.25">
      <c r="A67">
        <v>21</v>
      </c>
      <c r="B67" s="1">
        <v>80</v>
      </c>
      <c r="C67">
        <f t="shared" si="2"/>
        <v>-18</v>
      </c>
      <c r="D67">
        <f t="shared" si="3"/>
        <v>2.032</v>
      </c>
      <c r="E67" s="1">
        <f t="shared" si="4"/>
        <v>-19.617000000000001</v>
      </c>
      <c r="F67" s="1">
        <f t="shared" si="5"/>
        <v>1.6170000000000009</v>
      </c>
      <c r="G67" s="3">
        <f t="shared" si="6"/>
        <v>4.1071800000000019E-2</v>
      </c>
    </row>
    <row r="68" spans="1:7" x14ac:dyDescent="0.25">
      <c r="A68">
        <v>22</v>
      </c>
      <c r="B68" s="1">
        <v>84</v>
      </c>
      <c r="C68">
        <f t="shared" si="2"/>
        <v>-18</v>
      </c>
      <c r="D68">
        <f t="shared" si="3"/>
        <v>2.1335999999999999</v>
      </c>
      <c r="E68" s="1">
        <f t="shared" si="4"/>
        <v>-19.5426</v>
      </c>
      <c r="F68" s="1">
        <f t="shared" si="5"/>
        <v>1.5426000000000002</v>
      </c>
      <c r="G68" s="3">
        <f t="shared" si="6"/>
        <v>3.9182040000000001E-2</v>
      </c>
    </row>
    <row r="69" spans="1:7" x14ac:dyDescent="0.25">
      <c r="A69">
        <v>23</v>
      </c>
      <c r="B69" s="1">
        <v>88</v>
      </c>
      <c r="C69">
        <f t="shared" si="2"/>
        <v>-19</v>
      </c>
      <c r="D69">
        <f t="shared" si="3"/>
        <v>2.2351999999999999</v>
      </c>
      <c r="E69" s="1">
        <f t="shared" si="4"/>
        <v>-19.4682</v>
      </c>
      <c r="F69" s="1">
        <f t="shared" si="5"/>
        <v>0.46819999999999951</v>
      </c>
      <c r="G69" s="3">
        <f t="shared" si="6"/>
        <v>1.1892279999999986E-2</v>
      </c>
    </row>
    <row r="70" spans="1:7" x14ac:dyDescent="0.25">
      <c r="A70">
        <v>24</v>
      </c>
      <c r="B70" s="1">
        <v>92</v>
      </c>
      <c r="C70">
        <f t="shared" si="2"/>
        <v>-22</v>
      </c>
      <c r="D70">
        <f t="shared" si="3"/>
        <v>2.3367999999999998</v>
      </c>
      <c r="E70" s="1">
        <f t="shared" si="4"/>
        <v>-19.393799999999999</v>
      </c>
      <c r="F70" s="1">
        <f t="shared" si="5"/>
        <v>-2.6062000000000012</v>
      </c>
      <c r="G70" s="3">
        <f t="shared" si="6"/>
        <v>-6.6197480000000031E-2</v>
      </c>
    </row>
    <row r="71" spans="1:7" x14ac:dyDescent="0.25">
      <c r="A71">
        <v>25</v>
      </c>
      <c r="B71" s="1">
        <v>96</v>
      </c>
      <c r="C71">
        <f t="shared" si="2"/>
        <v>-21</v>
      </c>
      <c r="D71">
        <f t="shared" si="3"/>
        <v>2.4383999999999997</v>
      </c>
      <c r="E71" s="1">
        <f t="shared" si="4"/>
        <v>-19.319400000000002</v>
      </c>
      <c r="F71" s="1">
        <f t="shared" si="5"/>
        <v>-1.6805999999999983</v>
      </c>
      <c r="G71" s="3">
        <f t="shared" si="6"/>
        <v>-4.2687239999999953E-2</v>
      </c>
    </row>
    <row r="72" spans="1:7" x14ac:dyDescent="0.25">
      <c r="A72">
        <v>26</v>
      </c>
      <c r="B72" s="1">
        <v>100</v>
      </c>
      <c r="C72">
        <f t="shared" si="2"/>
        <v>-22</v>
      </c>
      <c r="D72">
        <f t="shared" si="3"/>
        <v>2.54</v>
      </c>
      <c r="E72" s="1">
        <f t="shared" si="4"/>
        <v>-19.245000000000001</v>
      </c>
      <c r="F72" s="1">
        <f t="shared" si="5"/>
        <v>-2.754999999999999</v>
      </c>
      <c r="G72" s="3">
        <f t="shared" si="6"/>
        <v>-6.997699999999997E-2</v>
      </c>
    </row>
    <row r="73" spans="1:7" x14ac:dyDescent="0.25">
      <c r="A73">
        <v>27</v>
      </c>
      <c r="B73" s="1">
        <v>104</v>
      </c>
      <c r="C73">
        <f t="shared" si="2"/>
        <v>-22</v>
      </c>
      <c r="D73">
        <f t="shared" si="3"/>
        <v>2.6415999999999999</v>
      </c>
      <c r="E73" s="1">
        <f t="shared" si="4"/>
        <v>-19.1706</v>
      </c>
      <c r="F73" s="1">
        <f t="shared" si="5"/>
        <v>-2.8293999999999997</v>
      </c>
      <c r="G73" s="3">
        <f t="shared" si="6"/>
        <v>-7.1866759999999988E-2</v>
      </c>
    </row>
    <row r="74" spans="1:7" x14ac:dyDescent="0.25">
      <c r="A74">
        <v>28</v>
      </c>
      <c r="B74" s="1">
        <v>108</v>
      </c>
      <c r="C74">
        <f t="shared" si="2"/>
        <v>-24</v>
      </c>
      <c r="D74">
        <f t="shared" si="3"/>
        <v>2.7431999999999999</v>
      </c>
      <c r="E74" s="1">
        <f t="shared" si="4"/>
        <v>-19.0962</v>
      </c>
      <c r="F74" s="1">
        <f t="shared" si="5"/>
        <v>-4.9038000000000004</v>
      </c>
      <c r="G74" s="3">
        <f t="shared" si="6"/>
        <v>-0.12455652</v>
      </c>
    </row>
    <row r="75" spans="1:7" x14ac:dyDescent="0.25">
      <c r="A75">
        <v>29</v>
      </c>
      <c r="B75" s="1">
        <v>112</v>
      </c>
      <c r="C75">
        <f t="shared" si="2"/>
        <v>-24</v>
      </c>
      <c r="D75">
        <f t="shared" si="3"/>
        <v>2.8447999999999998</v>
      </c>
      <c r="E75" s="1">
        <f t="shared" si="4"/>
        <v>-19.021799999999999</v>
      </c>
      <c r="F75" s="1">
        <f t="shared" si="5"/>
        <v>-4.9782000000000011</v>
      </c>
      <c r="G75" s="3">
        <f t="shared" si="6"/>
        <v>-0.12644628000000002</v>
      </c>
    </row>
    <row r="76" spans="1:7" x14ac:dyDescent="0.25">
      <c r="A76">
        <v>30</v>
      </c>
      <c r="B76" s="1">
        <v>116</v>
      </c>
      <c r="C76">
        <f t="shared" si="2"/>
        <v>-21</v>
      </c>
      <c r="D76">
        <f t="shared" si="3"/>
        <v>2.9463999999999997</v>
      </c>
      <c r="E76" s="1">
        <f t="shared" si="4"/>
        <v>-18.947400000000002</v>
      </c>
      <c r="F76" s="1">
        <f t="shared" si="5"/>
        <v>-2.0525999999999982</v>
      </c>
      <c r="G76" s="3">
        <f t="shared" si="6"/>
        <v>-5.2136039999999953E-2</v>
      </c>
    </row>
    <row r="77" spans="1:7" x14ac:dyDescent="0.25">
      <c r="A77">
        <v>31</v>
      </c>
      <c r="B77" s="1">
        <v>120</v>
      </c>
      <c r="C77">
        <f t="shared" si="2"/>
        <v>-18</v>
      </c>
      <c r="D77">
        <f t="shared" si="3"/>
        <v>3.048</v>
      </c>
      <c r="E77" s="1">
        <f t="shared" si="4"/>
        <v>-18.873000000000001</v>
      </c>
      <c r="F77" s="1">
        <f t="shared" si="5"/>
        <v>0.87300000000000111</v>
      </c>
      <c r="G77" s="3">
        <f t="shared" si="6"/>
        <v>2.2174200000000029E-2</v>
      </c>
    </row>
    <row r="78" spans="1:7" x14ac:dyDescent="0.25">
      <c r="A78">
        <v>32</v>
      </c>
      <c r="B78" s="1">
        <v>124</v>
      </c>
      <c r="C78">
        <f t="shared" si="2"/>
        <v>-16</v>
      </c>
      <c r="D78">
        <f t="shared" si="3"/>
        <v>3.1496</v>
      </c>
      <c r="E78" s="1">
        <f t="shared" si="4"/>
        <v>-18.7986</v>
      </c>
      <c r="F78" s="1">
        <f t="shared" si="5"/>
        <v>2.7986000000000004</v>
      </c>
      <c r="G78" s="3">
        <f t="shared" si="6"/>
        <v>7.1084440000000013E-2</v>
      </c>
    </row>
    <row r="79" spans="1:7" x14ac:dyDescent="0.25">
      <c r="A79">
        <v>33</v>
      </c>
      <c r="B79" s="1">
        <v>128</v>
      </c>
      <c r="C79">
        <f t="shared" si="2"/>
        <v>-13</v>
      </c>
      <c r="D79">
        <f t="shared" si="3"/>
        <v>3.2511999999999999</v>
      </c>
      <c r="E79" s="1">
        <f t="shared" si="4"/>
        <v>-18.7242</v>
      </c>
      <c r="F79" s="1">
        <f t="shared" si="5"/>
        <v>5.7241999999999997</v>
      </c>
      <c r="G79" s="3">
        <f t="shared" si="6"/>
        <v>0.14539467999999997</v>
      </c>
    </row>
    <row r="80" spans="1:7" x14ac:dyDescent="0.25">
      <c r="A80">
        <v>34</v>
      </c>
      <c r="B80" s="1">
        <v>132</v>
      </c>
      <c r="C80">
        <f t="shared" si="2"/>
        <v>-14</v>
      </c>
      <c r="D80">
        <f t="shared" si="3"/>
        <v>3.3527999999999998</v>
      </c>
      <c r="E80" s="1">
        <f t="shared" si="4"/>
        <v>-18.649799999999999</v>
      </c>
      <c r="F80" s="1">
        <f t="shared" si="5"/>
        <v>4.649799999999999</v>
      </c>
      <c r="G80" s="3">
        <f t="shared" si="6"/>
        <v>0.11810491999999997</v>
      </c>
    </row>
    <row r="81" spans="1:7" x14ac:dyDescent="0.25">
      <c r="A81">
        <v>35</v>
      </c>
      <c r="B81" s="1">
        <v>136</v>
      </c>
      <c r="C81">
        <f t="shared" si="2"/>
        <v>-14</v>
      </c>
      <c r="D81">
        <f t="shared" si="3"/>
        <v>3.4543999999999997</v>
      </c>
      <c r="E81" s="1">
        <f t="shared" si="4"/>
        <v>-18.575400000000002</v>
      </c>
      <c r="F81" s="1">
        <f t="shared" si="5"/>
        <v>4.5754000000000019</v>
      </c>
      <c r="G81" s="3">
        <f t="shared" si="6"/>
        <v>0.11621516000000004</v>
      </c>
    </row>
    <row r="82" spans="1:7" x14ac:dyDescent="0.25">
      <c r="A82">
        <v>36</v>
      </c>
      <c r="B82" s="1">
        <v>140</v>
      </c>
      <c r="C82">
        <f t="shared" si="2"/>
        <v>-20</v>
      </c>
      <c r="D82">
        <f t="shared" si="3"/>
        <v>3.556</v>
      </c>
      <c r="E82" s="1">
        <f t="shared" si="4"/>
        <v>-18.501000000000001</v>
      </c>
      <c r="F82" s="1">
        <f t="shared" si="5"/>
        <v>-1.4989999999999988</v>
      </c>
      <c r="G82" s="3">
        <f t="shared" si="6"/>
        <v>-3.8074599999999965E-2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Alignment1</dc:creator>
  <cp:lastModifiedBy>Levashov, Yurii I.</cp:lastModifiedBy>
  <dcterms:created xsi:type="dcterms:W3CDTF">2017-03-08T17:33:34Z</dcterms:created>
  <dcterms:modified xsi:type="dcterms:W3CDTF">2017-03-10T16:41:37Z</dcterms:modified>
</cp:coreProperties>
</file>