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magdata\LCLS-II\Coil Calibration\Long Coil Scans\Run 004\"/>
    </mc:Choice>
  </mc:AlternateContent>
  <bookViews>
    <workbookView xWindow="0" yWindow="0" windowWidth="18915" windowHeight="10410"/>
  </bookViews>
  <sheets>
    <sheet name="integrals_table" sheetId="1" r:id="rId1"/>
  </sheets>
  <calcPr calcId="0"/>
</workbook>
</file>

<file path=xl/calcChain.xml><?xml version="1.0" encoding="utf-8"?>
<calcChain xmlns="http://schemas.openxmlformats.org/spreadsheetml/2006/main">
  <c r="B9" i="1" l="1"/>
  <c r="B8" i="1"/>
  <c r="B16" i="1"/>
  <c r="G16" i="1"/>
  <c r="C7" i="1"/>
  <c r="D7" i="1"/>
  <c r="E7" i="1"/>
  <c r="B7" i="1"/>
  <c r="B17" i="1" l="1"/>
</calcChain>
</file>

<file path=xl/sharedStrings.xml><?xml version="1.0" encoding="utf-8"?>
<sst xmlns="http://schemas.openxmlformats.org/spreadsheetml/2006/main" count="17" uniqueCount="12">
  <si>
    <t>Background with LCLS-I pedestals in place</t>
  </si>
  <si>
    <t>I1Y (µTm)</t>
  </si>
  <si>
    <t>I2Y (µTm2)</t>
  </si>
  <si>
    <t>Average:</t>
  </si>
  <si>
    <t xml:space="preserve">Reference magnet  </t>
  </si>
  <si>
    <t>126 G-cm</t>
  </si>
  <si>
    <t>-126 G-cm</t>
  </si>
  <si>
    <r>
      <t>I1X (</t>
    </r>
    <r>
      <rPr>
        <b/>
        <sz val="11"/>
        <color theme="1"/>
        <rFont val="Calibri"/>
        <family val="2"/>
      </rPr>
      <t>µTm)</t>
    </r>
  </si>
  <si>
    <r>
      <t>I2X (µTm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</si>
  <si>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Integral:</t>
  </si>
  <si>
    <t>Bx (G-cm):</t>
  </si>
  <si>
    <t xml:space="preserve">By (G-cm):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</si>
</sst>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</font>
    <font>
      <b/>
      <vertAlign val="superscript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21" fontId="0" fillId="0" borderId="0" xfId="0" applyNumberFormat="1"/>
    <xf numFmtId="11" fontId="0" fillId="0" borderId="0" xfId="0" applyNumberFormat="1"/>
    <xf numFmtId="1" fontId="0" fillId="0" borderId="0" xfId="0" applyNumberFormat="1" applyAlignment="1">
      <alignment horizontal="center"/>
    </xf>
    <xf numFmtId="0" fontId="16" fillId="0" borderId="0" xfId="0" applyFont="1"/>
    <xf numFmtId="49" fontId="0" fillId="0" borderId="0" xfId="0" applyNumberFormat="1"/>
    <xf numFmtId="49" fontId="16" fillId="0" borderId="0" xfId="0" applyNumberFormat="1" applyFont="1"/>
    <xf numFmtId="1" fontId="16" fillId="0" borderId="0" xfId="0" applyNumberFormat="1" applyFont="1" applyAlignment="1">
      <alignment horizontal="center"/>
    </xf>
    <xf numFmtId="2" fontId="16" fillId="0" borderId="0" xfId="0" applyNumberFormat="1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K8" sqref="K8"/>
    </sheetView>
  </sheetViews>
  <sheetFormatPr defaultRowHeight="15" x14ac:dyDescent="0.25"/>
  <cols>
    <col min="1" max="1" width="9.42578125" style="5" customWidth="1"/>
    <col min="2" max="2" width="10.140625" bestFit="1" customWidth="1"/>
    <col min="3" max="3" width="9.28515625" bestFit="1" customWidth="1"/>
    <col min="4" max="4" width="10.28515625" bestFit="1" customWidth="1"/>
  </cols>
  <sheetData>
    <row r="1" spans="1:8" x14ac:dyDescent="0.25">
      <c r="B1" s="4" t="s">
        <v>0</v>
      </c>
      <c r="C1" s="1"/>
    </row>
    <row r="3" spans="1:8" ht="17.25" x14ac:dyDescent="0.25">
      <c r="B3" s="4" t="s">
        <v>7</v>
      </c>
      <c r="C3" s="4" t="s">
        <v>8</v>
      </c>
      <c r="D3" s="4" t="s">
        <v>1</v>
      </c>
      <c r="E3" s="4" t="s">
        <v>2</v>
      </c>
    </row>
    <row r="4" spans="1:8" x14ac:dyDescent="0.25">
      <c r="B4" s="2">
        <v>8.4760999999999997E-5</v>
      </c>
      <c r="C4" s="2">
        <v>1.56973E-4</v>
      </c>
      <c r="D4" s="2">
        <v>-1.76088E-4</v>
      </c>
      <c r="E4" s="2">
        <v>-3.26168E-4</v>
      </c>
    </row>
    <row r="5" spans="1:8" x14ac:dyDescent="0.25">
      <c r="B5" s="2">
        <v>8.4493000000000006E-5</v>
      </c>
      <c r="C5" s="2">
        <v>1.60944E-4</v>
      </c>
      <c r="D5" s="2">
        <v>-1.7567E-4</v>
      </c>
      <c r="E5" s="2">
        <v>-3.2494799999999998E-4</v>
      </c>
    </row>
    <row r="6" spans="1:8" x14ac:dyDescent="0.25">
      <c r="B6" s="2">
        <v>8.4939999999999997E-5</v>
      </c>
      <c r="C6" s="2">
        <v>1.63091E-4</v>
      </c>
      <c r="D6" s="2">
        <v>-1.76307E-4</v>
      </c>
      <c r="E6" s="2">
        <v>-3.2734099999999998E-4</v>
      </c>
    </row>
    <row r="7" spans="1:8" x14ac:dyDescent="0.25">
      <c r="A7" s="5" t="s">
        <v>3</v>
      </c>
      <c r="B7" s="3">
        <f>AVERAGE(B4:B6)*1000000</f>
        <v>84.731333333333339</v>
      </c>
      <c r="C7" s="3">
        <f t="shared" ref="C7:E7" si="0">AVERAGE(C4:C6)*1000000</f>
        <v>160.33599999999998</v>
      </c>
      <c r="D7" s="3">
        <f t="shared" si="0"/>
        <v>-176.02166666666668</v>
      </c>
      <c r="E7" s="3">
        <f t="shared" si="0"/>
        <v>-326.15233333333327</v>
      </c>
    </row>
    <row r="8" spans="1:8" x14ac:dyDescent="0.25">
      <c r="A8" s="5" t="s">
        <v>10</v>
      </c>
      <c r="B8" s="8">
        <f>85/360</f>
        <v>0.2361111111111111</v>
      </c>
    </row>
    <row r="9" spans="1:8" x14ac:dyDescent="0.25">
      <c r="A9" s="5" t="s">
        <v>11</v>
      </c>
      <c r="B9" s="8">
        <f>-176/360</f>
        <v>-0.48888888888888887</v>
      </c>
    </row>
    <row r="11" spans="1:8" x14ac:dyDescent="0.25">
      <c r="B11" s="4" t="s">
        <v>4</v>
      </c>
      <c r="D11" s="6" t="s">
        <v>5</v>
      </c>
      <c r="E11" s="5"/>
      <c r="F11" s="4" t="s">
        <v>4</v>
      </c>
      <c r="H11" s="6" t="s">
        <v>6</v>
      </c>
    </row>
    <row r="12" spans="1:8" x14ac:dyDescent="0.25">
      <c r="B12" s="4" t="s">
        <v>7</v>
      </c>
      <c r="E12" s="5"/>
      <c r="F12" s="5"/>
      <c r="G12" s="4" t="s">
        <v>7</v>
      </c>
    </row>
    <row r="13" spans="1:8" x14ac:dyDescent="0.25">
      <c r="B13" s="2">
        <v>2.0944599999999999E-4</v>
      </c>
      <c r="F13" s="5"/>
      <c r="G13" s="2">
        <v>-4.2466999999999998E-5</v>
      </c>
    </row>
    <row r="14" spans="1:8" x14ac:dyDescent="0.25">
      <c r="B14" s="2">
        <v>2.0898600000000001E-4</v>
      </c>
      <c r="F14" s="5"/>
      <c r="G14" s="2">
        <v>-4.1321E-5</v>
      </c>
    </row>
    <row r="15" spans="1:8" x14ac:dyDescent="0.25">
      <c r="B15" s="2">
        <v>2.0804800000000001E-4</v>
      </c>
      <c r="F15" s="5"/>
      <c r="G15" s="2">
        <v>-4.1097000000000003E-5</v>
      </c>
    </row>
    <row r="16" spans="1:8" x14ac:dyDescent="0.25">
      <c r="A16" s="5" t="s">
        <v>3</v>
      </c>
      <c r="B16" s="3">
        <f>AVERAGE(B13:B15)*1000000</f>
        <v>208.82666666666668</v>
      </c>
      <c r="F16" s="5" t="s">
        <v>3</v>
      </c>
      <c r="G16" s="3">
        <f>AVERAGE(G13:G15)*1000000</f>
        <v>-41.628333333333337</v>
      </c>
    </row>
    <row r="17" spans="1:2" x14ac:dyDescent="0.25">
      <c r="A17" s="5" t="s">
        <v>9</v>
      </c>
      <c r="B17" s="7">
        <f>(B16-G16)/2</f>
        <v>125.22750000000001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integrals_table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2019-06-27T17:58:48Z</dcterms:created>
  <dcterms:modified xsi:type="dcterms:W3CDTF">2019-06-27T18:12:33Z</dcterms:modified>
</cp:coreProperties>
</file>