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magdata\LCLS-II-HE\Undulator\Shim signatures\Data\"/>
    </mc:Choice>
  </mc:AlternateContent>
  <bookViews>
    <workbookView xWindow="0" yWindow="0" windowWidth="26565" windowHeight="11025"/>
  </bookViews>
  <sheets>
    <sheet name="Small slugs_By" sheetId="1" r:id="rId1"/>
  </sheets>
  <calcPr calcId="162913"/>
</workbook>
</file>

<file path=xl/calcChain.xml><?xml version="1.0" encoding="utf-8"?>
<calcChain xmlns="http://schemas.openxmlformats.org/spreadsheetml/2006/main">
  <c r="P6" i="1" l="1"/>
  <c r="P7" i="1"/>
  <c r="P8" i="1"/>
  <c r="P9" i="1"/>
  <c r="P10" i="1"/>
  <c r="P11" i="1"/>
  <c r="P12" i="1"/>
  <c r="P13" i="1"/>
  <c r="P14" i="1"/>
  <c r="P15" i="1"/>
  <c r="P16" i="1"/>
  <c r="P17" i="1"/>
  <c r="P5" i="1"/>
  <c r="L6" i="1" l="1"/>
  <c r="L7" i="1"/>
  <c r="L8" i="1"/>
  <c r="L9" i="1"/>
  <c r="L10" i="1"/>
  <c r="L11" i="1"/>
  <c r="L12" i="1"/>
  <c r="L13" i="1"/>
  <c r="L14" i="1"/>
  <c r="L15" i="1"/>
  <c r="L16" i="1"/>
  <c r="L17" i="1"/>
  <c r="L5" i="1"/>
  <c r="J6" i="1"/>
  <c r="J7" i="1"/>
  <c r="J8" i="1"/>
  <c r="J9" i="1"/>
  <c r="J10" i="1"/>
  <c r="J11" i="1"/>
  <c r="J12" i="1"/>
  <c r="J13" i="1"/>
  <c r="J14" i="1"/>
  <c r="J15" i="1"/>
  <c r="J16" i="1"/>
  <c r="J17" i="1"/>
  <c r="J5" i="1"/>
  <c r="K6" i="1"/>
  <c r="K7" i="1"/>
  <c r="K8" i="1"/>
  <c r="K9" i="1"/>
  <c r="K10" i="1"/>
  <c r="K11" i="1"/>
  <c r="K12" i="1"/>
  <c r="K13" i="1"/>
  <c r="K14" i="1"/>
  <c r="K15" i="1"/>
  <c r="K16" i="1"/>
  <c r="K17" i="1"/>
  <c r="K5" i="1"/>
  <c r="I6" i="1" l="1"/>
  <c r="I7" i="1"/>
  <c r="I8" i="1"/>
  <c r="I9" i="1"/>
  <c r="I10" i="1"/>
  <c r="I11" i="1"/>
  <c r="I12" i="1"/>
  <c r="I13" i="1"/>
  <c r="I14" i="1"/>
  <c r="I15" i="1"/>
  <c r="I16" i="1"/>
  <c r="I17" i="1"/>
  <c r="I5" i="1"/>
  <c r="F6" i="1" l="1"/>
  <c r="F7" i="1"/>
  <c r="F8" i="1"/>
  <c r="F9" i="1"/>
  <c r="F10" i="1"/>
  <c r="F11" i="1"/>
  <c r="F12" i="1"/>
  <c r="F13" i="1"/>
  <c r="F14" i="1"/>
  <c r="F15" i="1"/>
  <c r="F16" i="1"/>
  <c r="F17" i="1"/>
  <c r="F5" i="1"/>
  <c r="C6" i="1" l="1"/>
  <c r="C7" i="1"/>
  <c r="C8" i="1"/>
  <c r="C9" i="1"/>
  <c r="C10" i="1"/>
  <c r="C11" i="1"/>
  <c r="C12" i="1"/>
  <c r="C13" i="1"/>
  <c r="C14" i="1"/>
  <c r="C15" i="1"/>
  <c r="C16" i="1"/>
  <c r="C17" i="1"/>
  <c r="C5" i="1"/>
</calcChain>
</file>

<file path=xl/sharedStrings.xml><?xml version="1.0" encoding="utf-8"?>
<sst xmlns="http://schemas.openxmlformats.org/spreadsheetml/2006/main" count="14" uniqueCount="9">
  <si>
    <t>Gap</t>
  </si>
  <si>
    <t>I1By</t>
  </si>
  <si>
    <t>HESXU</t>
  </si>
  <si>
    <t>By field</t>
  </si>
  <si>
    <t>Fit</t>
  </si>
  <si>
    <t>4 Small slugs</t>
  </si>
  <si>
    <t>2 H slugs</t>
  </si>
  <si>
    <t>2V slugs</t>
  </si>
  <si>
    <r>
      <t>Pole 25</t>
    </r>
    <r>
      <rPr>
        <b/>
        <sz val="11"/>
        <color theme="1"/>
        <rFont val="Calibri"/>
        <family val="2"/>
      </rPr>
      <t>µ</t>
    </r>
    <r>
      <rPr>
        <b/>
        <sz val="11"/>
        <color theme="1"/>
        <rFont val="Calibri"/>
        <family val="2"/>
        <scheme val="minor"/>
      </rPr>
      <t>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</si>
</sst>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16" fillId="0" borderId="0" xfId="0" applyFont="1"/>
    <xf numFmtId="1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Shim signatures, By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4 Small slugs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4"/>
            <c:dispRSqr val="0"/>
            <c:dispEq val="0"/>
          </c:trendline>
          <c:xVal>
            <c:numRef>
              <c:f>'Small slugs_By'!$A$5:$A$17</c:f>
              <c:numCache>
                <c:formatCode>General</c:formatCode>
                <c:ptCount val="13"/>
                <c:pt idx="0">
                  <c:v>7.2</c:v>
                </c:pt>
                <c:pt idx="1">
                  <c:v>7.5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12</c:v>
                </c:pt>
                <c:pt idx="6">
                  <c:v>15</c:v>
                </c:pt>
                <c:pt idx="7">
                  <c:v>20</c:v>
                </c:pt>
                <c:pt idx="8">
                  <c:v>25</c:v>
                </c:pt>
                <c:pt idx="9">
                  <c:v>33</c:v>
                </c:pt>
                <c:pt idx="10">
                  <c:v>50</c:v>
                </c:pt>
                <c:pt idx="11">
                  <c:v>75</c:v>
                </c:pt>
                <c:pt idx="12">
                  <c:v>100</c:v>
                </c:pt>
              </c:numCache>
            </c:numRef>
          </c:xVal>
          <c:yVal>
            <c:numRef>
              <c:f>'Small slugs_By'!$B$5:$B$17</c:f>
              <c:numCache>
                <c:formatCode>0.00</c:formatCode>
                <c:ptCount val="13"/>
                <c:pt idx="0">
                  <c:v>82.700199999999995</c:v>
                </c:pt>
                <c:pt idx="1">
                  <c:v>85.699399999999997</c:v>
                </c:pt>
                <c:pt idx="2">
                  <c:v>80.428399999999996</c:v>
                </c:pt>
                <c:pt idx="3">
                  <c:v>83.303799999999995</c:v>
                </c:pt>
                <c:pt idx="4">
                  <c:v>78.038399999999996</c:v>
                </c:pt>
                <c:pt idx="5">
                  <c:v>72.813800000000001</c:v>
                </c:pt>
                <c:pt idx="6">
                  <c:v>65.872600000000006</c:v>
                </c:pt>
                <c:pt idx="7">
                  <c:v>57.389600000000002</c:v>
                </c:pt>
                <c:pt idx="8">
                  <c:v>51.356400000000001</c:v>
                </c:pt>
                <c:pt idx="9">
                  <c:v>41.8748</c:v>
                </c:pt>
                <c:pt idx="10">
                  <c:v>30.1096</c:v>
                </c:pt>
                <c:pt idx="11">
                  <c:v>22.144200000000001</c:v>
                </c:pt>
                <c:pt idx="12">
                  <c:v>13.020799999999999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478-416A-9783-FDD92E0831FF}"/>
            </c:ext>
          </c:extLst>
        </c:ser>
        <c:ser>
          <c:idx val="1"/>
          <c:order val="1"/>
          <c:tx>
            <c:v>2 H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ly"/>
            <c:order val="3"/>
            <c:dispRSqr val="0"/>
            <c:dispEq val="0"/>
          </c:trendline>
          <c:xVal>
            <c:numRef>
              <c:f>'Small slugs_By'!$A$5:$A$17</c:f>
              <c:numCache>
                <c:formatCode>General</c:formatCode>
                <c:ptCount val="13"/>
                <c:pt idx="0">
                  <c:v>7.2</c:v>
                </c:pt>
                <c:pt idx="1">
                  <c:v>7.5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12</c:v>
                </c:pt>
                <c:pt idx="6">
                  <c:v>15</c:v>
                </c:pt>
                <c:pt idx="7">
                  <c:v>20</c:v>
                </c:pt>
                <c:pt idx="8">
                  <c:v>25</c:v>
                </c:pt>
                <c:pt idx="9">
                  <c:v>33</c:v>
                </c:pt>
                <c:pt idx="10">
                  <c:v>50</c:v>
                </c:pt>
                <c:pt idx="11">
                  <c:v>75</c:v>
                </c:pt>
                <c:pt idx="12">
                  <c:v>100</c:v>
                </c:pt>
              </c:numCache>
            </c:numRef>
          </c:xVal>
          <c:yVal>
            <c:numRef>
              <c:f>'Small slugs_By'!$E$5:$E$17</c:f>
              <c:numCache>
                <c:formatCode>0.00</c:formatCode>
                <c:ptCount val="13"/>
                <c:pt idx="0">
                  <c:v>136.85820000000001</c:v>
                </c:pt>
                <c:pt idx="1">
                  <c:v>140.083</c:v>
                </c:pt>
                <c:pt idx="2">
                  <c:v>139.911</c:v>
                </c:pt>
                <c:pt idx="3">
                  <c:v>141.60419999999999</c:v>
                </c:pt>
                <c:pt idx="4">
                  <c:v>138.7122</c:v>
                </c:pt>
                <c:pt idx="5">
                  <c:v>137.58580000000001</c:v>
                </c:pt>
                <c:pt idx="6">
                  <c:v>131.32679999999999</c:v>
                </c:pt>
                <c:pt idx="7">
                  <c:v>124.0142</c:v>
                </c:pt>
                <c:pt idx="8">
                  <c:v>120.7122</c:v>
                </c:pt>
                <c:pt idx="9">
                  <c:v>109.11020000000001</c:v>
                </c:pt>
                <c:pt idx="10">
                  <c:v>93.843800000000002</c:v>
                </c:pt>
                <c:pt idx="11">
                  <c:v>73.248999999999995</c:v>
                </c:pt>
                <c:pt idx="12">
                  <c:v>53.1282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385-403E-946E-C7BC3FC26007}"/>
            </c:ext>
          </c:extLst>
        </c:ser>
        <c:ser>
          <c:idx val="2"/>
          <c:order val="2"/>
          <c:tx>
            <c:v>2 V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poly"/>
            <c:order val="4"/>
            <c:dispRSqr val="0"/>
            <c:dispEq val="0"/>
          </c:trendline>
          <c:xVal>
            <c:numRef>
              <c:f>'Small slugs_By'!$A$5:$A$17</c:f>
              <c:numCache>
                <c:formatCode>General</c:formatCode>
                <c:ptCount val="13"/>
                <c:pt idx="0">
                  <c:v>7.2</c:v>
                </c:pt>
                <c:pt idx="1">
                  <c:v>7.5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12</c:v>
                </c:pt>
                <c:pt idx="6">
                  <c:v>15</c:v>
                </c:pt>
                <c:pt idx="7">
                  <c:v>20</c:v>
                </c:pt>
                <c:pt idx="8">
                  <c:v>25</c:v>
                </c:pt>
                <c:pt idx="9">
                  <c:v>33</c:v>
                </c:pt>
                <c:pt idx="10">
                  <c:v>50</c:v>
                </c:pt>
                <c:pt idx="11">
                  <c:v>75</c:v>
                </c:pt>
                <c:pt idx="12">
                  <c:v>100</c:v>
                </c:pt>
              </c:numCache>
            </c:numRef>
          </c:xVal>
          <c:yVal>
            <c:numRef>
              <c:f>'Small slugs_By'!$H$5:$H$17</c:f>
              <c:numCache>
                <c:formatCode>0.00</c:formatCode>
                <c:ptCount val="13"/>
                <c:pt idx="0">
                  <c:v>226.11259999999999</c:v>
                </c:pt>
                <c:pt idx="1">
                  <c:v>226.83799999999999</c:v>
                </c:pt>
                <c:pt idx="2">
                  <c:v>220.64080000000001</c:v>
                </c:pt>
                <c:pt idx="3">
                  <c:v>210.58680000000001</c:v>
                </c:pt>
                <c:pt idx="4">
                  <c:v>198.52099999999999</c:v>
                </c:pt>
                <c:pt idx="5">
                  <c:v>180.65379999999999</c:v>
                </c:pt>
                <c:pt idx="6">
                  <c:v>153.69720000000001</c:v>
                </c:pt>
                <c:pt idx="7">
                  <c:v>122.4958</c:v>
                </c:pt>
                <c:pt idx="8">
                  <c:v>97.855199999999996</c:v>
                </c:pt>
                <c:pt idx="9">
                  <c:v>67.932199999999995</c:v>
                </c:pt>
                <c:pt idx="10">
                  <c:v>27.271599999999999</c:v>
                </c:pt>
                <c:pt idx="11">
                  <c:v>-4.282</c:v>
                </c:pt>
                <c:pt idx="12">
                  <c:v>-18.5474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A39-48F4-B4D8-B3E42541FBF7}"/>
            </c:ext>
          </c:extLst>
        </c:ser>
        <c:ser>
          <c:idx val="3"/>
          <c:order val="3"/>
          <c:tx>
            <c:v>Pole 25um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poly"/>
            <c:order val="4"/>
            <c:dispRSqr val="0"/>
            <c:dispEq val="0"/>
          </c:trendline>
          <c:xVal>
            <c:numRef>
              <c:f>'Small slugs_By'!$A$5:$A$17</c:f>
              <c:numCache>
                <c:formatCode>General</c:formatCode>
                <c:ptCount val="13"/>
                <c:pt idx="0">
                  <c:v>7.2</c:v>
                </c:pt>
                <c:pt idx="1">
                  <c:v>7.5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12</c:v>
                </c:pt>
                <c:pt idx="6">
                  <c:v>15</c:v>
                </c:pt>
                <c:pt idx="7">
                  <c:v>20</c:v>
                </c:pt>
                <c:pt idx="8">
                  <c:v>25</c:v>
                </c:pt>
                <c:pt idx="9">
                  <c:v>33</c:v>
                </c:pt>
                <c:pt idx="10">
                  <c:v>50</c:v>
                </c:pt>
                <c:pt idx="11">
                  <c:v>75</c:v>
                </c:pt>
                <c:pt idx="12">
                  <c:v>100</c:v>
                </c:pt>
              </c:numCache>
            </c:numRef>
          </c:xVal>
          <c:yVal>
            <c:numRef>
              <c:f>'Small slugs_By'!$N$5:$N$17</c:f>
              <c:numCache>
                <c:formatCode>0.00</c:formatCode>
                <c:ptCount val="13"/>
                <c:pt idx="0">
                  <c:v>63.030999999999999</c:v>
                </c:pt>
                <c:pt idx="1">
                  <c:v>66.602400000000003</c:v>
                </c:pt>
                <c:pt idx="2">
                  <c:v>59.125</c:v>
                </c:pt>
                <c:pt idx="3">
                  <c:v>54.256399999999999</c:v>
                </c:pt>
                <c:pt idx="4">
                  <c:v>43.461799999999997</c:v>
                </c:pt>
                <c:pt idx="5">
                  <c:v>37.0184</c:v>
                </c:pt>
                <c:pt idx="6">
                  <c:v>20.863199999999999</c:v>
                </c:pt>
                <c:pt idx="7">
                  <c:v>16.234200000000001</c:v>
                </c:pt>
                <c:pt idx="8">
                  <c:v>12.5482</c:v>
                </c:pt>
                <c:pt idx="9">
                  <c:v>9.9201999999999995</c:v>
                </c:pt>
                <c:pt idx="10">
                  <c:v>9.157</c:v>
                </c:pt>
                <c:pt idx="11">
                  <c:v>5.4352</c:v>
                </c:pt>
                <c:pt idx="12">
                  <c:v>1.3031999999999999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7C2-4B2D-A68A-1234CB11F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0499976"/>
        <c:axId val="440496368"/>
      </c:scatterChart>
      <c:valAx>
        <c:axId val="440499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Gap 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0496368"/>
        <c:crossesAt val="-50"/>
        <c:crossBetween val="midCat"/>
      </c:valAx>
      <c:valAx>
        <c:axId val="44049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G-cm</a:t>
                </a:r>
              </a:p>
            </c:rich>
          </c:tx>
          <c:layout>
            <c:manualLayout>
              <c:xMode val="edge"/>
              <c:yMode val="edge"/>
              <c:x val="2.3298916425269101E-2"/>
              <c:y val="0.384992344706911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04999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r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0.82345392009689145"/>
          <c:y val="0.17634259259259261"/>
          <c:w val="0.16383758003477994"/>
          <c:h val="0.229168853893263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Differences in signatures, By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2V-2H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4"/>
            <c:dispRSqr val="0"/>
            <c:dispEq val="0"/>
          </c:trendline>
          <c:xVal>
            <c:numRef>
              <c:f>'Small slugs_By'!$A$5:$A$17</c:f>
              <c:numCache>
                <c:formatCode>General</c:formatCode>
                <c:ptCount val="13"/>
                <c:pt idx="0">
                  <c:v>7.2</c:v>
                </c:pt>
                <c:pt idx="1">
                  <c:v>7.5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12</c:v>
                </c:pt>
                <c:pt idx="6">
                  <c:v>15</c:v>
                </c:pt>
                <c:pt idx="7">
                  <c:v>20</c:v>
                </c:pt>
                <c:pt idx="8">
                  <c:v>25</c:v>
                </c:pt>
                <c:pt idx="9">
                  <c:v>33</c:v>
                </c:pt>
                <c:pt idx="10">
                  <c:v>50</c:v>
                </c:pt>
                <c:pt idx="11">
                  <c:v>75</c:v>
                </c:pt>
                <c:pt idx="12">
                  <c:v>100</c:v>
                </c:pt>
              </c:numCache>
            </c:numRef>
          </c:xVal>
          <c:yVal>
            <c:numRef>
              <c:f>'Small slugs_By'!$K$5:$K$17</c:f>
              <c:numCache>
                <c:formatCode>0.00</c:formatCode>
                <c:ptCount val="13"/>
                <c:pt idx="0">
                  <c:v>86.872796536985589</c:v>
                </c:pt>
                <c:pt idx="1">
                  <c:v>84.026669609374977</c:v>
                </c:pt>
                <c:pt idx="2">
                  <c:v>79.375690495999976</c:v>
                </c:pt>
                <c:pt idx="3">
                  <c:v>70.413674036000003</c:v>
                </c:pt>
                <c:pt idx="4">
                  <c:v>61.891779999999983</c:v>
                </c:pt>
                <c:pt idx="5">
                  <c:v>46.106575136000004</c:v>
                </c:pt>
                <c:pt idx="6">
                  <c:v>25.350860000000011</c:v>
                </c:pt>
                <c:pt idx="7">
                  <c:v>-2.3957799999999878</c:v>
                </c:pt>
                <c:pt idx="8">
                  <c:v>-23.008587500000033</c:v>
                </c:pt>
                <c:pt idx="9">
                  <c:v>-44.79461580399996</c:v>
                </c:pt>
                <c:pt idx="10">
                  <c:v>-64.973499999999973</c:v>
                </c:pt>
                <c:pt idx="11">
                  <c:v>-77.385474999999929</c:v>
                </c:pt>
                <c:pt idx="12">
                  <c:v>-71.611699999999971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4FF-4E50-92AB-C6E829421F2C}"/>
            </c:ext>
          </c:extLst>
        </c:ser>
        <c:ser>
          <c:idx val="1"/>
          <c:order val="1"/>
          <c:tx>
            <c:v>2V-4Small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ly"/>
            <c:order val="4"/>
            <c:dispRSqr val="0"/>
            <c:dispEq val="0"/>
          </c:trendline>
          <c:xVal>
            <c:numRef>
              <c:f>'Small slugs_By'!$A$5:$A$17</c:f>
              <c:numCache>
                <c:formatCode>General</c:formatCode>
                <c:ptCount val="13"/>
                <c:pt idx="0">
                  <c:v>7.2</c:v>
                </c:pt>
                <c:pt idx="1">
                  <c:v>7.5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12</c:v>
                </c:pt>
                <c:pt idx="6">
                  <c:v>15</c:v>
                </c:pt>
                <c:pt idx="7">
                  <c:v>20</c:v>
                </c:pt>
                <c:pt idx="8">
                  <c:v>25</c:v>
                </c:pt>
                <c:pt idx="9">
                  <c:v>33</c:v>
                </c:pt>
                <c:pt idx="10">
                  <c:v>50</c:v>
                </c:pt>
                <c:pt idx="11">
                  <c:v>75</c:v>
                </c:pt>
                <c:pt idx="12">
                  <c:v>100</c:v>
                </c:pt>
              </c:numCache>
            </c:numRef>
          </c:xVal>
          <c:yVal>
            <c:numRef>
              <c:f>'Small slugs_By'!$J$5:$J$17</c:f>
              <c:numCache>
                <c:formatCode>0.00</c:formatCode>
                <c:ptCount val="13"/>
                <c:pt idx="0">
                  <c:v>143.3891449604096</c:v>
                </c:pt>
                <c:pt idx="1">
                  <c:v>140.92607597656252</c:v>
                </c:pt>
                <c:pt idx="2">
                  <c:v>136.89791353599998</c:v>
                </c:pt>
                <c:pt idx="3">
                  <c:v>129.12393175100001</c:v>
                </c:pt>
                <c:pt idx="4">
                  <c:v>121.71501999999998</c:v>
                </c:pt>
                <c:pt idx="5">
                  <c:v>107.938885376</c:v>
                </c:pt>
                <c:pt idx="6">
                  <c:v>89.684841875000018</c:v>
                </c:pt>
                <c:pt idx="7">
                  <c:v>64.872400000000013</c:v>
                </c:pt>
                <c:pt idx="8">
                  <c:v>45.850234374999978</c:v>
                </c:pt>
                <c:pt idx="9">
                  <c:v>24.349457111000035</c:v>
                </c:pt>
                <c:pt idx="10">
                  <c:v>-1.2994999999999806</c:v>
                </c:pt>
                <c:pt idx="11">
                  <c:v>-26.895203124999952</c:v>
                </c:pt>
                <c:pt idx="12">
                  <c:v>-31.489999999999995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4FF-4E50-92AB-C6E829421F2C}"/>
            </c:ext>
          </c:extLst>
        </c:ser>
        <c:ser>
          <c:idx val="2"/>
          <c:order val="2"/>
          <c:tx>
            <c:v>2H-4Small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poly"/>
            <c:order val="4"/>
            <c:dispRSqr val="0"/>
            <c:dispEq val="0"/>
          </c:trendline>
          <c:xVal>
            <c:numRef>
              <c:f>'Small slugs_By'!$A$5:$A$17</c:f>
              <c:numCache>
                <c:formatCode>General</c:formatCode>
                <c:ptCount val="13"/>
                <c:pt idx="0">
                  <c:v>7.2</c:v>
                </c:pt>
                <c:pt idx="1">
                  <c:v>7.5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12</c:v>
                </c:pt>
                <c:pt idx="6">
                  <c:v>15</c:v>
                </c:pt>
                <c:pt idx="7">
                  <c:v>20</c:v>
                </c:pt>
                <c:pt idx="8">
                  <c:v>25</c:v>
                </c:pt>
                <c:pt idx="9">
                  <c:v>33</c:v>
                </c:pt>
                <c:pt idx="10">
                  <c:v>50</c:v>
                </c:pt>
                <c:pt idx="11">
                  <c:v>75</c:v>
                </c:pt>
                <c:pt idx="12">
                  <c:v>100</c:v>
                </c:pt>
              </c:numCache>
            </c:numRef>
          </c:xVal>
          <c:yVal>
            <c:numRef>
              <c:f>'Small slugs_By'!$L$5:$L$17</c:f>
              <c:numCache>
                <c:formatCode>0.00</c:formatCode>
                <c:ptCount val="13"/>
                <c:pt idx="0">
                  <c:v>56.516348423424006</c:v>
                </c:pt>
                <c:pt idx="1">
                  <c:v>56.899406367187524</c:v>
                </c:pt>
                <c:pt idx="2">
                  <c:v>57.522223040000014</c:v>
                </c:pt>
                <c:pt idx="3">
                  <c:v>58.710257715000012</c:v>
                </c:pt>
                <c:pt idx="4">
                  <c:v>59.823239999999998</c:v>
                </c:pt>
                <c:pt idx="5">
                  <c:v>61.832310239999998</c:v>
                </c:pt>
                <c:pt idx="6">
                  <c:v>64.333981875000006</c:v>
                </c:pt>
                <c:pt idx="7">
                  <c:v>67.268180000000001</c:v>
                </c:pt>
                <c:pt idx="8">
                  <c:v>68.858821875000018</c:v>
                </c:pt>
                <c:pt idx="9">
                  <c:v>69.144072914999995</c:v>
                </c:pt>
                <c:pt idx="10">
                  <c:v>63.673999999999992</c:v>
                </c:pt>
                <c:pt idx="11">
                  <c:v>50.490271874999976</c:v>
                </c:pt>
                <c:pt idx="12">
                  <c:v>40.121699999999976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4FF-4E50-92AB-C6E829421F2C}"/>
            </c:ext>
          </c:extLst>
        </c:ser>
        <c:ser>
          <c:idx val="3"/>
          <c:order val="3"/>
          <c:tx>
            <c:v>4Small-pole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poly"/>
            <c:order val="5"/>
            <c:dispRSqr val="0"/>
            <c:dispEq val="0"/>
          </c:trendline>
          <c:xVal>
            <c:numRef>
              <c:f>'Small slugs_By'!$A$5:$A$17</c:f>
              <c:numCache>
                <c:formatCode>General</c:formatCode>
                <c:ptCount val="13"/>
                <c:pt idx="0">
                  <c:v>7.2</c:v>
                </c:pt>
                <c:pt idx="1">
                  <c:v>7.5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12</c:v>
                </c:pt>
                <c:pt idx="6">
                  <c:v>15</c:v>
                </c:pt>
                <c:pt idx="7">
                  <c:v>20</c:v>
                </c:pt>
                <c:pt idx="8">
                  <c:v>25</c:v>
                </c:pt>
                <c:pt idx="9">
                  <c:v>33</c:v>
                </c:pt>
                <c:pt idx="10">
                  <c:v>50</c:v>
                </c:pt>
                <c:pt idx="11">
                  <c:v>75</c:v>
                </c:pt>
                <c:pt idx="12">
                  <c:v>100</c:v>
                </c:pt>
              </c:numCache>
            </c:numRef>
          </c:xVal>
          <c:yVal>
            <c:numRef>
              <c:f>'Small slugs_By'!$P$5:$P$17</c:f>
              <c:numCache>
                <c:formatCode>0.00</c:formatCode>
                <c:ptCount val="13"/>
                <c:pt idx="0">
                  <c:v>19.669199999999996</c:v>
                </c:pt>
                <c:pt idx="1">
                  <c:v>19.096999999999994</c:v>
                </c:pt>
                <c:pt idx="2">
                  <c:v>21.303399999999996</c:v>
                </c:pt>
                <c:pt idx="3">
                  <c:v>29.047399999999996</c:v>
                </c:pt>
                <c:pt idx="4">
                  <c:v>34.576599999999999</c:v>
                </c:pt>
                <c:pt idx="5">
                  <c:v>35.795400000000001</c:v>
                </c:pt>
                <c:pt idx="6">
                  <c:v>45.009400000000007</c:v>
                </c:pt>
                <c:pt idx="7">
                  <c:v>41.1554</c:v>
                </c:pt>
                <c:pt idx="8">
                  <c:v>38.808199999999999</c:v>
                </c:pt>
                <c:pt idx="9">
                  <c:v>31.954599999999999</c:v>
                </c:pt>
                <c:pt idx="10">
                  <c:v>20.9526</c:v>
                </c:pt>
                <c:pt idx="11">
                  <c:v>16.709000000000003</c:v>
                </c:pt>
                <c:pt idx="12">
                  <c:v>11.717599999999999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D34-4FAC-B4DB-F7240F591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8991008"/>
        <c:axId val="518984120"/>
      </c:scatterChart>
      <c:valAx>
        <c:axId val="5189910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Gap 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8984120"/>
        <c:crossesAt val="-100"/>
        <c:crossBetween val="midCat"/>
      </c:valAx>
      <c:valAx>
        <c:axId val="518984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G-cm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89910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r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0.77995445489651416"/>
          <c:y val="0.17634259259259263"/>
          <c:w val="0.18846814761806474"/>
          <c:h val="0.2378499562554680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185737</xdr:rowOff>
    </xdr:from>
    <xdr:to>
      <xdr:col>10</xdr:col>
      <xdr:colOff>414337</xdr:colOff>
      <xdr:row>32</xdr:row>
      <xdr:rowOff>71437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14287</xdr:colOff>
      <xdr:row>18</xdr:row>
      <xdr:rowOff>23812</xdr:rowOff>
    </xdr:from>
    <xdr:to>
      <xdr:col>19</xdr:col>
      <xdr:colOff>114300</xdr:colOff>
      <xdr:row>32</xdr:row>
      <xdr:rowOff>100012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workbookViewId="0">
      <selection activeCell="V22" sqref="V22"/>
    </sheetView>
  </sheetViews>
  <sheetFormatPr defaultRowHeight="15" x14ac:dyDescent="0.25"/>
  <cols>
    <col min="1" max="1" width="9.7109375" bestFit="1" customWidth="1"/>
    <col min="2" max="2" width="12.140625" bestFit="1" customWidth="1"/>
    <col min="3" max="3" width="7.7109375" bestFit="1" customWidth="1"/>
    <col min="5" max="5" width="9" bestFit="1" customWidth="1"/>
    <col min="14" max="14" width="10.28515625" bestFit="1" customWidth="1"/>
  </cols>
  <sheetData>
    <row r="1" spans="1:16" x14ac:dyDescent="0.25">
      <c r="A1" s="2">
        <v>44831</v>
      </c>
      <c r="B1" s="3" t="s">
        <v>2</v>
      </c>
      <c r="C1" s="1" t="s">
        <v>3</v>
      </c>
    </row>
    <row r="2" spans="1:16" x14ac:dyDescent="0.25">
      <c r="A2" s="3"/>
      <c r="B2" s="3" t="s">
        <v>5</v>
      </c>
      <c r="E2" s="3" t="s">
        <v>6</v>
      </c>
      <c r="F2" s="4"/>
      <c r="H2" s="3" t="s">
        <v>7</v>
      </c>
      <c r="N2" s="1" t="s">
        <v>8</v>
      </c>
    </row>
    <row r="3" spans="1:16" x14ac:dyDescent="0.25">
      <c r="A3" s="3"/>
      <c r="B3" s="3"/>
      <c r="E3" s="4"/>
      <c r="F3" s="4"/>
    </row>
    <row r="4" spans="1:16" x14ac:dyDescent="0.25">
      <c r="A4" s="3" t="s">
        <v>0</v>
      </c>
      <c r="B4" s="3" t="s">
        <v>1</v>
      </c>
      <c r="C4" s="3" t="s">
        <v>4</v>
      </c>
      <c r="E4" s="3" t="s">
        <v>1</v>
      </c>
      <c r="F4" s="3" t="s">
        <v>4</v>
      </c>
      <c r="H4" s="3" t="s">
        <v>1</v>
      </c>
      <c r="I4" s="3" t="s">
        <v>4</v>
      </c>
      <c r="N4" s="3" t="s">
        <v>1</v>
      </c>
    </row>
    <row r="5" spans="1:16" x14ac:dyDescent="0.25">
      <c r="A5" s="4">
        <v>7.2</v>
      </c>
      <c r="B5" s="5">
        <v>82.700199999999995</v>
      </c>
      <c r="C5" s="5">
        <f>0.000001085*A5^4-0.0004076*A5^3+0.0538*A5^2-3.318*A5+105.901</f>
        <v>84.651171928575991</v>
      </c>
      <c r="E5" s="5">
        <v>136.85820000000001</v>
      </c>
      <c r="F5" s="5">
        <f>-0.000021*A5^3+0.006364*A5^2-1.404771*A5+150.9598</f>
        <v>141.167520352</v>
      </c>
      <c r="H5" s="5">
        <v>226.11259999999999</v>
      </c>
      <c r="I5" s="5">
        <f>0.000011626*A5^4-0.00304875*A5^3+0.3025126*A5^2-14.77295*A5+319.83</f>
        <v>228.04031688898559</v>
      </c>
      <c r="J5" s="6">
        <f>I5-C5</f>
        <v>143.3891449604096</v>
      </c>
      <c r="K5" s="6">
        <f>I5-F5</f>
        <v>86.872796536985589</v>
      </c>
      <c r="L5" s="6">
        <f>F5-C5</f>
        <v>56.516348423424006</v>
      </c>
      <c r="N5" s="5">
        <v>63.030999999999999</v>
      </c>
      <c r="P5" s="6">
        <f>B5-N5</f>
        <v>19.669199999999996</v>
      </c>
    </row>
    <row r="6" spans="1:16" x14ac:dyDescent="0.25">
      <c r="A6" s="4">
        <v>7.5</v>
      </c>
      <c r="B6" s="5">
        <v>85.699399999999997</v>
      </c>
      <c r="C6" s="5">
        <f t="shared" ref="C6:C17" si="0">0.000001085*A6^4-0.0004076*A6^3+0.0538*A6^2-3.318*A6+105.901</f>
        <v>83.873726757812491</v>
      </c>
      <c r="E6" s="5">
        <v>140.083</v>
      </c>
      <c r="F6" s="5">
        <f t="shared" ref="F6:F17" si="1">-0.000021*A6^3+0.006364*A6^2-1.404771*A6+150.9598</f>
        <v>140.77313312500002</v>
      </c>
      <c r="H6" s="5">
        <v>226.83799999999999</v>
      </c>
      <c r="I6" s="5">
        <f t="shared" ref="I6:I17" si="2">0.000011626*A6^4-0.00304875*A6^3+0.3025126*A6^2-14.77295*A6+319.83</f>
        <v>224.79980273437499</v>
      </c>
      <c r="J6" s="6">
        <f t="shared" ref="J6:J17" si="3">I6-C6</f>
        <v>140.92607597656252</v>
      </c>
      <c r="K6" s="6">
        <f t="shared" ref="K6:K17" si="4">I6-F6</f>
        <v>84.026669609374977</v>
      </c>
      <c r="L6" s="6">
        <f t="shared" ref="L6:L17" si="5">F6-C6</f>
        <v>56.899406367187524</v>
      </c>
      <c r="N6" s="5">
        <v>66.602400000000003</v>
      </c>
      <c r="P6" s="6">
        <f t="shared" ref="P6:P17" si="6">B6-N6</f>
        <v>19.096999999999994</v>
      </c>
    </row>
    <row r="7" spans="1:16" x14ac:dyDescent="0.25">
      <c r="A7" s="4">
        <v>8</v>
      </c>
      <c r="B7" s="5">
        <v>80.428399999999996</v>
      </c>
      <c r="C7" s="5">
        <f t="shared" si="0"/>
        <v>82.595952959999991</v>
      </c>
      <c r="E7" s="5">
        <v>139.911</v>
      </c>
      <c r="F7" s="5">
        <f t="shared" si="1"/>
        <v>140.11817600000001</v>
      </c>
      <c r="H7" s="5">
        <v>220.64080000000001</v>
      </c>
      <c r="I7" s="5">
        <f t="shared" si="2"/>
        <v>219.49386649599998</v>
      </c>
      <c r="J7" s="6">
        <f t="shared" si="3"/>
        <v>136.89791353599998</v>
      </c>
      <c r="K7" s="6">
        <f t="shared" si="4"/>
        <v>79.375690495999976</v>
      </c>
      <c r="L7" s="6">
        <f t="shared" si="5"/>
        <v>57.522223040000014</v>
      </c>
      <c r="N7" s="5">
        <v>59.125</v>
      </c>
      <c r="P7" s="6">
        <f t="shared" si="6"/>
        <v>21.303399999999996</v>
      </c>
    </row>
    <row r="8" spans="1:16" x14ac:dyDescent="0.25">
      <c r="A8" s="4">
        <v>9</v>
      </c>
      <c r="B8" s="5">
        <v>83.303799999999995</v>
      </c>
      <c r="C8" s="5">
        <f t="shared" si="0"/>
        <v>80.10677828499999</v>
      </c>
      <c r="E8" s="5">
        <v>141.60419999999999</v>
      </c>
      <c r="F8" s="5">
        <f t="shared" si="1"/>
        <v>138.817036</v>
      </c>
      <c r="H8" s="5">
        <v>210.58680000000001</v>
      </c>
      <c r="I8" s="5">
        <f t="shared" si="2"/>
        <v>209.230710036</v>
      </c>
      <c r="J8" s="6">
        <f t="shared" si="3"/>
        <v>129.12393175100001</v>
      </c>
      <c r="K8" s="6">
        <f t="shared" si="4"/>
        <v>70.413674036000003</v>
      </c>
      <c r="L8" s="6">
        <f t="shared" si="5"/>
        <v>58.710257715000012</v>
      </c>
      <c r="N8" s="5">
        <v>54.256399999999999</v>
      </c>
      <c r="P8" s="6">
        <f t="shared" si="6"/>
        <v>29.047399999999996</v>
      </c>
    </row>
    <row r="9" spans="1:16" x14ac:dyDescent="0.25">
      <c r="A9" s="4">
        <v>10</v>
      </c>
      <c r="B9" s="5">
        <v>78.038399999999996</v>
      </c>
      <c r="C9" s="5">
        <f t="shared" si="0"/>
        <v>77.704250000000002</v>
      </c>
      <c r="E9" s="5">
        <v>138.7122</v>
      </c>
      <c r="F9" s="5">
        <f t="shared" si="1"/>
        <v>137.52749</v>
      </c>
      <c r="H9" s="5">
        <v>198.52099999999999</v>
      </c>
      <c r="I9" s="5">
        <f t="shared" si="2"/>
        <v>199.41926999999998</v>
      </c>
      <c r="J9" s="6">
        <f t="shared" si="3"/>
        <v>121.71501999999998</v>
      </c>
      <c r="K9" s="6">
        <f t="shared" si="4"/>
        <v>61.891779999999983</v>
      </c>
      <c r="L9" s="6">
        <f t="shared" si="5"/>
        <v>59.823239999999998</v>
      </c>
      <c r="N9" s="5">
        <v>43.461799999999997</v>
      </c>
      <c r="P9" s="6">
        <f t="shared" si="6"/>
        <v>34.576599999999999</v>
      </c>
    </row>
    <row r="10" spans="1:16" x14ac:dyDescent="0.25">
      <c r="A10" s="4">
        <v>12</v>
      </c>
      <c r="B10" s="5">
        <v>72.813800000000001</v>
      </c>
      <c r="C10" s="5">
        <f t="shared" si="0"/>
        <v>73.15036576</v>
      </c>
      <c r="E10" s="5">
        <v>137.58580000000001</v>
      </c>
      <c r="F10" s="5">
        <f t="shared" si="1"/>
        <v>134.982676</v>
      </c>
      <c r="H10" s="5">
        <v>180.65379999999999</v>
      </c>
      <c r="I10" s="5">
        <f t="shared" si="2"/>
        <v>181.089251136</v>
      </c>
      <c r="J10" s="6">
        <f t="shared" si="3"/>
        <v>107.938885376</v>
      </c>
      <c r="K10" s="6">
        <f t="shared" si="4"/>
        <v>46.106575136000004</v>
      </c>
      <c r="L10" s="6">
        <f t="shared" si="5"/>
        <v>61.832310239999998</v>
      </c>
      <c r="N10" s="5">
        <v>37.0184</v>
      </c>
      <c r="P10" s="6">
        <f t="shared" si="6"/>
        <v>35.795400000000001</v>
      </c>
    </row>
    <row r="11" spans="1:16" x14ac:dyDescent="0.25">
      <c r="A11" s="4">
        <v>15</v>
      </c>
      <c r="B11" s="5">
        <v>65.872600000000006</v>
      </c>
      <c r="C11" s="5">
        <f t="shared" si="0"/>
        <v>66.915278124999986</v>
      </c>
      <c r="E11" s="5">
        <v>131.32679999999999</v>
      </c>
      <c r="F11" s="5">
        <f t="shared" si="1"/>
        <v>131.24925999999999</v>
      </c>
      <c r="H11" s="5">
        <v>153.69720000000001</v>
      </c>
      <c r="I11" s="5">
        <f t="shared" si="2"/>
        <v>156.60012</v>
      </c>
      <c r="J11" s="6">
        <f t="shared" si="3"/>
        <v>89.684841875000018</v>
      </c>
      <c r="K11" s="6">
        <f t="shared" si="4"/>
        <v>25.350860000000011</v>
      </c>
      <c r="L11" s="6">
        <f t="shared" si="5"/>
        <v>64.333981875000006</v>
      </c>
      <c r="N11" s="5">
        <v>20.863199999999999</v>
      </c>
      <c r="P11" s="6">
        <f t="shared" si="6"/>
        <v>45.009400000000007</v>
      </c>
    </row>
    <row r="12" spans="1:16" x14ac:dyDescent="0.25">
      <c r="A12" s="4">
        <v>20</v>
      </c>
      <c r="B12" s="5">
        <v>57.389600000000002</v>
      </c>
      <c r="C12" s="5">
        <f t="shared" si="0"/>
        <v>57.973799999999997</v>
      </c>
      <c r="E12" s="5">
        <v>124.0142</v>
      </c>
      <c r="F12" s="5">
        <f t="shared" si="1"/>
        <v>125.24198</v>
      </c>
      <c r="H12" s="5">
        <v>122.4958</v>
      </c>
      <c r="I12" s="5">
        <f t="shared" si="2"/>
        <v>122.84620000000001</v>
      </c>
      <c r="J12" s="6">
        <f t="shared" si="3"/>
        <v>64.872400000000013</v>
      </c>
      <c r="K12" s="6">
        <f t="shared" si="4"/>
        <v>-2.3957799999999878</v>
      </c>
      <c r="L12" s="6">
        <f t="shared" si="5"/>
        <v>67.268180000000001</v>
      </c>
      <c r="N12" s="5">
        <v>16.234200000000001</v>
      </c>
      <c r="P12" s="6">
        <f t="shared" si="6"/>
        <v>41.1554</v>
      </c>
    </row>
    <row r="13" spans="1:16" x14ac:dyDescent="0.25">
      <c r="A13" s="4">
        <v>25</v>
      </c>
      <c r="B13" s="5">
        <v>51.356400000000001</v>
      </c>
      <c r="C13" s="5">
        <f t="shared" si="0"/>
        <v>50.631078124999995</v>
      </c>
      <c r="E13" s="5">
        <v>120.7122</v>
      </c>
      <c r="F13" s="5">
        <f t="shared" si="1"/>
        <v>119.48990000000001</v>
      </c>
      <c r="H13" s="5">
        <v>97.855199999999996</v>
      </c>
      <c r="I13" s="5">
        <f t="shared" si="2"/>
        <v>96.481312499999973</v>
      </c>
      <c r="J13" s="6">
        <f t="shared" si="3"/>
        <v>45.850234374999978</v>
      </c>
      <c r="K13" s="6">
        <f t="shared" si="4"/>
        <v>-23.008587500000033</v>
      </c>
      <c r="L13" s="6">
        <f t="shared" si="5"/>
        <v>68.858821875000018</v>
      </c>
      <c r="N13" s="5">
        <v>12.5482</v>
      </c>
      <c r="P13" s="6">
        <f t="shared" si="6"/>
        <v>38.808199999999999</v>
      </c>
    </row>
    <row r="14" spans="1:16" x14ac:dyDescent="0.25">
      <c r="A14" s="4">
        <v>33</v>
      </c>
      <c r="B14" s="5">
        <v>41.8748</v>
      </c>
      <c r="C14" s="5">
        <f t="shared" si="0"/>
        <v>41.634003085000003</v>
      </c>
      <c r="E14" s="5">
        <v>109.11020000000001</v>
      </c>
      <c r="F14" s="5">
        <f t="shared" si="1"/>
        <v>110.778076</v>
      </c>
      <c r="H14" s="5">
        <v>67.932199999999995</v>
      </c>
      <c r="I14" s="5">
        <f t="shared" si="2"/>
        <v>65.983460196000038</v>
      </c>
      <c r="J14" s="6">
        <f t="shared" si="3"/>
        <v>24.349457111000035</v>
      </c>
      <c r="K14" s="6">
        <f t="shared" si="4"/>
        <v>-44.79461580399996</v>
      </c>
      <c r="L14" s="6">
        <f t="shared" si="5"/>
        <v>69.144072914999995</v>
      </c>
      <c r="N14" s="5">
        <v>9.9201999999999995</v>
      </c>
      <c r="P14" s="6">
        <f t="shared" si="6"/>
        <v>31.954599999999999</v>
      </c>
    </row>
    <row r="15" spans="1:16" x14ac:dyDescent="0.25">
      <c r="A15" s="4">
        <v>50</v>
      </c>
      <c r="B15" s="5">
        <v>30.1096</v>
      </c>
      <c r="C15" s="5">
        <f t="shared" si="0"/>
        <v>30.332250000000002</v>
      </c>
      <c r="E15" s="5">
        <v>93.843800000000002</v>
      </c>
      <c r="F15" s="5">
        <f t="shared" si="1"/>
        <v>94.006249999999994</v>
      </c>
      <c r="H15" s="5">
        <v>27.271599999999999</v>
      </c>
      <c r="I15" s="5">
        <f t="shared" si="2"/>
        <v>29.032750000000021</v>
      </c>
      <c r="J15" s="6">
        <f t="shared" si="3"/>
        <v>-1.2994999999999806</v>
      </c>
      <c r="K15" s="6">
        <f t="shared" si="4"/>
        <v>-64.973499999999973</v>
      </c>
      <c r="L15" s="6">
        <f t="shared" si="5"/>
        <v>63.673999999999992</v>
      </c>
      <c r="N15" s="5">
        <v>9.157</v>
      </c>
      <c r="P15" s="6">
        <f t="shared" si="6"/>
        <v>20.9526</v>
      </c>
    </row>
    <row r="16" spans="1:16" x14ac:dyDescent="0.25">
      <c r="A16" s="4">
        <v>75</v>
      </c>
      <c r="B16" s="5">
        <v>22.144200000000001</v>
      </c>
      <c r="C16" s="5">
        <f t="shared" si="0"/>
        <v>22.049828125000019</v>
      </c>
      <c r="E16" s="5">
        <v>73.248999999999995</v>
      </c>
      <c r="F16" s="5">
        <f t="shared" si="1"/>
        <v>72.540099999999995</v>
      </c>
      <c r="H16" s="5">
        <v>-4.282</v>
      </c>
      <c r="I16" s="5">
        <f t="shared" si="2"/>
        <v>-4.8453749999999332</v>
      </c>
      <c r="J16" s="6">
        <f t="shared" si="3"/>
        <v>-26.895203124999952</v>
      </c>
      <c r="K16" s="6">
        <f t="shared" si="4"/>
        <v>-77.385474999999929</v>
      </c>
      <c r="L16" s="6">
        <f t="shared" si="5"/>
        <v>50.490271874999976</v>
      </c>
      <c r="N16" s="5">
        <v>5.4352</v>
      </c>
      <c r="P16" s="6">
        <f t="shared" si="6"/>
        <v>16.709000000000003</v>
      </c>
    </row>
    <row r="17" spans="1:16" x14ac:dyDescent="0.25">
      <c r="A17" s="4">
        <v>100</v>
      </c>
      <c r="B17" s="5">
        <v>13.020799999999999</v>
      </c>
      <c r="C17" s="5">
        <f t="shared" si="0"/>
        <v>13.001000000000019</v>
      </c>
      <c r="E17" s="5">
        <v>53.1282</v>
      </c>
      <c r="F17" s="5">
        <f t="shared" si="1"/>
        <v>53.122699999999995</v>
      </c>
      <c r="H17" s="5">
        <v>-18.5474</v>
      </c>
      <c r="I17" s="5">
        <f t="shared" si="2"/>
        <v>-18.488999999999976</v>
      </c>
      <c r="J17" s="6">
        <f t="shared" si="3"/>
        <v>-31.489999999999995</v>
      </c>
      <c r="K17" s="6">
        <f t="shared" si="4"/>
        <v>-71.611699999999971</v>
      </c>
      <c r="L17" s="6">
        <f t="shared" si="5"/>
        <v>40.121699999999976</v>
      </c>
      <c r="N17" s="5">
        <v>1.3031999999999999</v>
      </c>
      <c r="P17" s="6">
        <f t="shared" si="6"/>
        <v>11.717599999999999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Small slugs_By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2022-10-04T22:50:56Z</cp:lastPrinted>
  <dcterms:created xsi:type="dcterms:W3CDTF">2022-09-28T18:30:34Z</dcterms:created>
  <dcterms:modified xsi:type="dcterms:W3CDTF">2022-10-04T23:02:40Z</dcterms:modified>
</cp:coreProperties>
</file>