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S:\magdata\LCLS-II-HE\Undulator\HE_SXU_029\DATASET0001\"/>
    </mc:Choice>
  </mc:AlternateContent>
  <xr:revisionPtr revIDLastSave="0" documentId="13_ncr:1_{5DAEC5ED-7136-4A9D-BDD0-F0C6EE8941E6}" xr6:coauthVersionLast="47" xr6:coauthVersionMax="47" xr10:uidLastSave="{00000000-0000-0000-0000-000000000000}"/>
  <bookViews>
    <workbookView xWindow="4215" yWindow="3810" windowWidth="24450" windowHeight="12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9" i="1" l="1"/>
  <c r="E18" i="1"/>
  <c r="E20" i="1" s="1"/>
  <c r="F18" i="1"/>
  <c r="F19" i="1"/>
  <c r="E8" i="1"/>
  <c r="E7" i="1"/>
  <c r="E9" i="1" s="1"/>
  <c r="D18" i="1"/>
  <c r="D20" i="1" s="1"/>
  <c r="F7" i="1"/>
  <c r="F8" i="1"/>
  <c r="D19" i="1"/>
  <c r="D8" i="1"/>
  <c r="D7" i="1"/>
  <c r="D9" i="1" s="1"/>
  <c r="C8" i="1"/>
  <c r="F20" i="1" l="1"/>
  <c r="F9" i="1"/>
  <c r="C19" i="1"/>
  <c r="C18" i="1"/>
  <c r="C7" i="1"/>
  <c r="C9" i="1" s="1"/>
  <c r="C20" i="1" l="1"/>
</calcChain>
</file>

<file path=xl/sharedStrings.xml><?xml version="1.0" encoding="utf-8"?>
<sst xmlns="http://schemas.openxmlformats.org/spreadsheetml/2006/main" count="45" uniqueCount="28">
  <si>
    <t>US Spring Stack SN</t>
  </si>
  <si>
    <t>Upstream</t>
  </si>
  <si>
    <t>Downstream</t>
  </si>
  <si>
    <t>DS Spring Stack SN</t>
  </si>
  <si>
    <t>US Ref Gap (URG)</t>
  </si>
  <si>
    <t>US Corr Fac (Uf)</t>
  </si>
  <si>
    <t>DS Corr Fac (Df)</t>
  </si>
  <si>
    <t>US Init Contact (UICG)</t>
  </si>
  <si>
    <t>DS Init Contact (DICG)</t>
  </si>
  <si>
    <t>US final Contact (DFCG)</t>
  </si>
  <si>
    <t>DS final Contact (DFCG)</t>
  </si>
  <si>
    <t>US Target Lockoug Gap (UTLG)</t>
  </si>
  <si>
    <t>DS Target Lockoug Gap (DTLG)</t>
  </si>
  <si>
    <t>US Acutal Lockout Gap (UALG)</t>
  </si>
  <si>
    <t>DS Acutal Lockout Gap (DALG)</t>
  </si>
  <si>
    <t>US trim amount</t>
  </si>
  <si>
    <t>DS trim amount</t>
  </si>
  <si>
    <t>Round 1</t>
  </si>
  <si>
    <t>Round 2</t>
  </si>
  <si>
    <t>Round 3</t>
  </si>
  <si>
    <t>FROM SPRING STACK SORT LIST</t>
  </si>
  <si>
    <t>UNCHANGED</t>
  </si>
  <si>
    <t>MEASURED</t>
  </si>
  <si>
    <t>CALCULATED</t>
  </si>
  <si>
    <t>DS Ref Gap (DRG)</t>
  </si>
  <si>
    <t>29L467-026</t>
  </si>
  <si>
    <t>29L467-019</t>
  </si>
  <si>
    <t>Round4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</si>
</sst>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2" fontId="0" fillId="2" borderId="0" xfId="0" applyNumberFormat="1" applyFill="1"/>
    <xf numFmtId="2" fontId="0" fillId="0" borderId="0" xfId="0" applyNumberFormat="1"/>
    <xf numFmtId="0" fontId="1" fillId="0" borderId="0" xfId="0" applyFont="1"/>
    <xf numFmtId="2" fontId="1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20"/>
  <sheetViews>
    <sheetView tabSelected="1" zoomScale="115" zoomScaleNormal="115" workbookViewId="0">
      <selection activeCell="F17" sqref="F17"/>
    </sheetView>
  </sheetViews>
  <sheetFormatPr defaultRowHeight="15" x14ac:dyDescent="0.25"/>
  <cols>
    <col min="2" max="2" width="27.5703125" bestFit="1" customWidth="1"/>
    <col min="3" max="3" width="14.5703125" customWidth="1"/>
    <col min="4" max="4" width="13.5703125" customWidth="1"/>
    <col min="5" max="5" width="11.28515625" customWidth="1"/>
  </cols>
  <sheetData>
    <row r="1" spans="2:7" x14ac:dyDescent="0.25">
      <c r="B1" t="s">
        <v>1</v>
      </c>
      <c r="C1" t="s">
        <v>17</v>
      </c>
      <c r="D1" t="s">
        <v>18</v>
      </c>
      <c r="E1" t="s">
        <v>19</v>
      </c>
      <c r="F1" t="s">
        <v>27</v>
      </c>
    </row>
    <row r="2" spans="2:7" x14ac:dyDescent="0.25">
      <c r="B2" t="s">
        <v>0</v>
      </c>
      <c r="C2" t="s">
        <v>25</v>
      </c>
      <c r="D2" t="s">
        <v>25</v>
      </c>
      <c r="E2" t="s">
        <v>25</v>
      </c>
      <c r="F2" t="s">
        <v>25</v>
      </c>
    </row>
    <row r="3" spans="2:7" x14ac:dyDescent="0.25">
      <c r="B3" t="s">
        <v>4</v>
      </c>
      <c r="C3">
        <v>11.48</v>
      </c>
      <c r="D3">
        <v>11.48</v>
      </c>
      <c r="E3">
        <v>11.48</v>
      </c>
      <c r="F3">
        <v>11.48</v>
      </c>
      <c r="G3" t="s">
        <v>20</v>
      </c>
    </row>
    <row r="4" spans="2:7" x14ac:dyDescent="0.25">
      <c r="B4" t="s">
        <v>5</v>
      </c>
      <c r="C4">
        <v>4</v>
      </c>
      <c r="D4">
        <v>4</v>
      </c>
      <c r="E4">
        <v>4</v>
      </c>
      <c r="F4">
        <v>4</v>
      </c>
      <c r="G4" t="s">
        <v>21</v>
      </c>
    </row>
    <row r="5" spans="2:7" x14ac:dyDescent="0.25">
      <c r="B5" t="s">
        <v>7</v>
      </c>
      <c r="C5">
        <v>12.9</v>
      </c>
      <c r="D5">
        <v>11.93</v>
      </c>
      <c r="E5">
        <v>12.29</v>
      </c>
      <c r="F5">
        <v>12.11</v>
      </c>
      <c r="G5" t="s">
        <v>22</v>
      </c>
    </row>
    <row r="6" spans="2:7" x14ac:dyDescent="0.25">
      <c r="B6" t="s">
        <v>9</v>
      </c>
      <c r="C6">
        <v>12.51</v>
      </c>
      <c r="D6">
        <v>10.96</v>
      </c>
      <c r="E6">
        <v>11.5</v>
      </c>
      <c r="F6">
        <v>11.26</v>
      </c>
      <c r="G6" t="s">
        <v>22</v>
      </c>
    </row>
    <row r="7" spans="2:7" x14ac:dyDescent="0.25">
      <c r="B7" t="s">
        <v>13</v>
      </c>
      <c r="C7" s="1">
        <f>(C5+C6)/2</f>
        <v>12.705</v>
      </c>
      <c r="D7" s="1">
        <f>(D5+D6)/2</f>
        <v>11.445</v>
      </c>
      <c r="E7" s="1">
        <f>(E5+E6)/2</f>
        <v>11.895</v>
      </c>
      <c r="F7" s="1">
        <f>(F5+F6)/2</f>
        <v>11.684999999999999</v>
      </c>
      <c r="G7" t="s">
        <v>23</v>
      </c>
    </row>
    <row r="8" spans="2:7" x14ac:dyDescent="0.25">
      <c r="B8" t="s">
        <v>11</v>
      </c>
      <c r="C8" s="1">
        <f>$C3+(C5-C6)/$C4</f>
        <v>11.577500000000001</v>
      </c>
      <c r="D8" s="1">
        <f>$C3+(D5-D6)/$C4</f>
        <v>11.7225</v>
      </c>
      <c r="E8" s="1">
        <f>$C3+(E5-E6)/$C4</f>
        <v>11.6775</v>
      </c>
      <c r="F8" s="1">
        <f>$C3+(F5-F6)/$C4</f>
        <v>11.692500000000001</v>
      </c>
      <c r="G8" t="s">
        <v>23</v>
      </c>
    </row>
    <row r="9" spans="2:7" x14ac:dyDescent="0.25">
      <c r="B9" s="3" t="s">
        <v>15</v>
      </c>
      <c r="C9" s="4">
        <f>C7-C8</f>
        <v>1.1274999999999995</v>
      </c>
      <c r="D9" s="4">
        <f>D7-D8</f>
        <v>-0.27749999999999986</v>
      </c>
      <c r="E9" s="4">
        <f>E7-E8</f>
        <v>0.21749999999999936</v>
      </c>
      <c r="F9" s="4">
        <f>F7-F8</f>
        <v>-7.5000000000020606E-3</v>
      </c>
    </row>
    <row r="10" spans="2:7" ht="14.45" x14ac:dyDescent="0.25">
      <c r="C10" s="2"/>
    </row>
    <row r="11" spans="2:7" ht="14.45" x14ac:dyDescent="0.25">
      <c r="C11" t="s">
        <v>17</v>
      </c>
      <c r="D11" t="s">
        <v>18</v>
      </c>
      <c r="E11" t="s">
        <v>19</v>
      </c>
    </row>
    <row r="12" spans="2:7" ht="14.45" x14ac:dyDescent="0.25">
      <c r="B12" t="s">
        <v>2</v>
      </c>
    </row>
    <row r="13" spans="2:7" x14ac:dyDescent="0.25">
      <c r="B13" t="s">
        <v>3</v>
      </c>
      <c r="C13" t="s">
        <v>26</v>
      </c>
      <c r="D13" t="s">
        <v>26</v>
      </c>
      <c r="E13" t="s">
        <v>26</v>
      </c>
      <c r="F13" t="s">
        <v>26</v>
      </c>
    </row>
    <row r="14" spans="2:7" x14ac:dyDescent="0.25">
      <c r="B14" t="s">
        <v>24</v>
      </c>
      <c r="C14">
        <v>11.49</v>
      </c>
      <c r="D14">
        <v>11.49</v>
      </c>
      <c r="E14">
        <v>11.49</v>
      </c>
      <c r="F14">
        <v>11.49</v>
      </c>
      <c r="G14" t="s">
        <v>20</v>
      </c>
    </row>
    <row r="15" spans="2:7" x14ac:dyDescent="0.25">
      <c r="B15" t="s">
        <v>6</v>
      </c>
      <c r="C15">
        <v>4</v>
      </c>
      <c r="D15">
        <v>4</v>
      </c>
      <c r="E15">
        <v>4</v>
      </c>
      <c r="F15">
        <v>4</v>
      </c>
      <c r="G15" t="s">
        <v>21</v>
      </c>
    </row>
    <row r="16" spans="2:7" x14ac:dyDescent="0.25">
      <c r="B16" t="s">
        <v>8</v>
      </c>
      <c r="C16">
        <v>11.51</v>
      </c>
      <c r="D16">
        <v>11.82</v>
      </c>
      <c r="E16">
        <v>12.07</v>
      </c>
      <c r="F16">
        <v>12.15</v>
      </c>
      <c r="G16" t="s">
        <v>22</v>
      </c>
    </row>
    <row r="17" spans="2:7" x14ac:dyDescent="0.25">
      <c r="B17" t="s">
        <v>10</v>
      </c>
      <c r="C17">
        <v>11.22</v>
      </c>
      <c r="D17">
        <v>11</v>
      </c>
      <c r="E17">
        <v>11.11</v>
      </c>
      <c r="F17">
        <v>11.24</v>
      </c>
      <c r="G17" t="s">
        <v>22</v>
      </c>
    </row>
    <row r="18" spans="2:7" x14ac:dyDescent="0.25">
      <c r="B18" t="s">
        <v>14</v>
      </c>
      <c r="C18" s="1">
        <f>(C16+C17)/2</f>
        <v>11.365</v>
      </c>
      <c r="D18" s="1">
        <f>(D16+D17)/2</f>
        <v>11.41</v>
      </c>
      <c r="E18" s="1">
        <f>(E16+E17)/2</f>
        <v>11.59</v>
      </c>
      <c r="F18" s="1">
        <f>(F16+F17)/2</f>
        <v>11.695</v>
      </c>
      <c r="G18" t="s">
        <v>23</v>
      </c>
    </row>
    <row r="19" spans="2:7" x14ac:dyDescent="0.25">
      <c r="B19" t="s">
        <v>12</v>
      </c>
      <c r="C19" s="1">
        <f>$C14+(C16-C17)/$C15</f>
        <v>11.5625</v>
      </c>
      <c r="D19" s="1">
        <f>$C14+(D16-D17)/$C15</f>
        <v>11.695</v>
      </c>
      <c r="E19" s="1">
        <f>$C14+(E16-E17)/$C15</f>
        <v>11.73</v>
      </c>
      <c r="F19" s="1">
        <f>$C14+(F16-F17)/$C15</f>
        <v>11.717500000000001</v>
      </c>
      <c r="G19" t="s">
        <v>23</v>
      </c>
    </row>
    <row r="20" spans="2:7" x14ac:dyDescent="0.25">
      <c r="B20" s="3" t="s">
        <v>16</v>
      </c>
      <c r="C20" s="4">
        <f>C18-C19</f>
        <v>-0.19749999999999979</v>
      </c>
      <c r="D20" s="4">
        <f>D18-D19</f>
        <v>-0.28500000000000014</v>
      </c>
      <c r="E20" s="4">
        <f>E18-E19</f>
        <v>-0.14000000000000057</v>
      </c>
      <c r="F20" s="4">
        <f>F18-F19</f>
        <v>-2.2500000000000853E-2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Lawrence Berkeley National Laboratory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Arbelaez</dc:creator>
  <cp:lastModifiedBy>Yurii</cp:lastModifiedBy>
  <dcterms:created xsi:type="dcterms:W3CDTF">2024-04-09T19:18:31Z</dcterms:created>
  <dcterms:modified xsi:type="dcterms:W3CDTF">2025-01-15T19:46:36Z</dcterms:modified>
</cp:coreProperties>
</file>