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HE_SXU_023\DATASET0001\Mechanical\"/>
    </mc:Choice>
  </mc:AlternateContent>
  <xr:revisionPtr revIDLastSave="0" documentId="13_ncr:1_{ED2417AD-0940-436B-BA07-090E3A7C961F}" xr6:coauthVersionLast="47" xr6:coauthVersionMax="47" xr10:uidLastSave="{00000000-0000-0000-0000-000000000000}"/>
  <bookViews>
    <workbookView xWindow="1485" yWindow="840" windowWidth="20505" windowHeight="15390" xr2:uid="{7D3428A6-51FA-428E-8ACD-608C006F9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42" i="1"/>
  <c r="K43" i="1"/>
  <c r="K44" i="1"/>
  <c r="K45" i="1"/>
  <c r="K46" i="1"/>
  <c r="K47" i="1"/>
  <c r="K48" i="1"/>
  <c r="K49" i="1"/>
  <c r="K50" i="1"/>
  <c r="K40" i="1"/>
  <c r="H41" i="1"/>
  <c r="H42" i="1"/>
  <c r="H43" i="1"/>
  <c r="H44" i="1"/>
  <c r="H45" i="1"/>
  <c r="H46" i="1"/>
  <c r="H47" i="1"/>
  <c r="H48" i="1"/>
  <c r="H49" i="1"/>
  <c r="H50" i="1"/>
  <c r="E41" i="1"/>
  <c r="E42" i="1"/>
  <c r="E43" i="1"/>
  <c r="E44" i="1"/>
  <c r="E45" i="1"/>
  <c r="E46" i="1"/>
  <c r="E47" i="1"/>
  <c r="E48" i="1"/>
  <c r="E49" i="1"/>
  <c r="E50" i="1"/>
  <c r="H40" i="1"/>
  <c r="E40" i="1"/>
  <c r="C41" i="1"/>
  <c r="C42" i="1"/>
  <c r="C43" i="1"/>
  <c r="C44" i="1"/>
  <c r="C45" i="1"/>
  <c r="C46" i="1"/>
  <c r="C47" i="1"/>
  <c r="C49" i="1"/>
  <c r="C50" i="1"/>
  <c r="C40" i="1"/>
  <c r="S6" i="1"/>
  <c r="S7" i="1"/>
  <c r="S8" i="1"/>
  <c r="S9" i="1"/>
  <c r="S10" i="1"/>
  <c r="S11" i="1"/>
  <c r="S12" i="1"/>
  <c r="S13" i="1"/>
  <c r="S14" i="1"/>
  <c r="S5" i="1"/>
  <c r="P6" i="1"/>
  <c r="P7" i="1"/>
  <c r="P8" i="1"/>
  <c r="P9" i="1"/>
  <c r="P10" i="1"/>
  <c r="P11" i="1"/>
  <c r="P12" i="1"/>
  <c r="P13" i="1"/>
  <c r="P14" i="1"/>
  <c r="P5" i="1"/>
  <c r="C7" i="1"/>
  <c r="C8" i="1"/>
  <c r="C9" i="1"/>
  <c r="C10" i="1"/>
  <c r="C11" i="1"/>
  <c r="C12" i="1"/>
  <c r="C13" i="1"/>
  <c r="C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17" i="1"/>
  <c r="L12" i="1"/>
  <c r="L13" i="1"/>
  <c r="L14" i="1"/>
  <c r="L5" i="1"/>
  <c r="L11" i="1"/>
  <c r="L7" i="1"/>
  <c r="L8" i="1"/>
  <c r="L9" i="1"/>
  <c r="L10" i="1"/>
  <c r="J19" i="1"/>
  <c r="J20" i="1"/>
  <c r="J21" i="1"/>
  <c r="J22" i="1"/>
  <c r="J23" i="1"/>
  <c r="J24" i="1"/>
  <c r="J25" i="1"/>
  <c r="J26" i="1"/>
  <c r="J27" i="1"/>
  <c r="J18" i="1"/>
  <c r="G19" i="1"/>
  <c r="G20" i="1"/>
  <c r="G21" i="1"/>
  <c r="G22" i="1"/>
  <c r="G23" i="1"/>
  <c r="G24" i="1"/>
  <c r="G25" i="1"/>
  <c r="G26" i="1"/>
  <c r="G27" i="1"/>
  <c r="G18" i="1"/>
  <c r="I7" i="1"/>
  <c r="I9" i="1"/>
  <c r="I10" i="1"/>
  <c r="I11" i="1"/>
  <c r="I12" i="1"/>
  <c r="I13" i="1"/>
  <c r="I6" i="1"/>
  <c r="F5" i="1"/>
  <c r="F7" i="1"/>
  <c r="F8" i="1"/>
  <c r="F9" i="1"/>
  <c r="F10" i="1"/>
  <c r="F11" i="1"/>
  <c r="F12" i="1"/>
  <c r="F13" i="1"/>
  <c r="F6" i="1"/>
</calcChain>
</file>

<file path=xl/sharedStrings.xml><?xml version="1.0" encoding="utf-8"?>
<sst xmlns="http://schemas.openxmlformats.org/spreadsheetml/2006/main" count="40" uniqueCount="22">
  <si>
    <t>HP</t>
  </si>
  <si>
    <t>Gap (mm)</t>
  </si>
  <si>
    <t>MA (um)</t>
  </si>
  <si>
    <t>Pitch(urad)</t>
  </si>
  <si>
    <t>No Corrections</t>
  </si>
  <si>
    <t>With Corrections</t>
  </si>
  <si>
    <t>LaserTracker</t>
  </si>
  <si>
    <t>Gap</t>
  </si>
  <si>
    <t>Y</t>
  </si>
  <si>
    <t>???</t>
  </si>
  <si>
    <t>Roll</t>
  </si>
  <si>
    <t>Corrected</t>
  </si>
  <si>
    <t>Repeat (x1.32)</t>
  </si>
  <si>
    <t>Repeat (x1.40)</t>
  </si>
  <si>
    <t>Repeat (x1.45)</t>
  </si>
  <si>
    <t>Keyence</t>
  </si>
  <si>
    <t>No Corr</t>
  </si>
  <si>
    <t>Corr. 1</t>
  </si>
  <si>
    <t>Corr. 2</t>
  </si>
  <si>
    <t>-</t>
  </si>
  <si>
    <t xml:space="preserve">double </t>
  </si>
  <si>
    <t>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</si>
</sst>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Vertical shift</a:t>
            </a:r>
            <a:r>
              <a:rPr lang="en-US" baseline="0"/>
              <a:t> vs.Gap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Hall Probe (corrected)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Sheet1!$A$5:$A$13</c:f>
              <c:numCache>
                <c:formatCode>General</c:formatCode>
                <c:ptCount val="9"/>
                <c:pt idx="0">
                  <c:v>7.2</c:v>
                </c:pt>
                <c:pt idx="1">
                  <c:v>7.5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17</c:v>
                </c:pt>
                <c:pt idx="7">
                  <c:v>25</c:v>
                </c:pt>
                <c:pt idx="8">
                  <c:v>33</c:v>
                </c:pt>
              </c:numCache>
            </c:numRef>
          </c:xVal>
          <c:yVal>
            <c:numRef>
              <c:f>Sheet1!$F$5:$F$13</c:f>
              <c:numCache>
                <c:formatCode>General</c:formatCode>
                <c:ptCount val="9"/>
                <c:pt idx="0">
                  <c:v>-39</c:v>
                </c:pt>
                <c:pt idx="1">
                  <c:v>-23</c:v>
                </c:pt>
                <c:pt idx="2">
                  <c:v>-7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24-4556-BEDA-59E3C36FBF13}"/>
            </c:ext>
          </c:extLst>
        </c:ser>
        <c:ser>
          <c:idx val="3"/>
          <c:order val="3"/>
          <c:tx>
            <c:v>Hall Probe repeat(Corrected)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(Sheet1!$A$6:$A$7,Sheet1!$A$9:$A$13)</c:f>
              <c:numCache>
                <c:formatCode>General</c:formatCode>
                <c:ptCount val="7"/>
                <c:pt idx="0">
                  <c:v>7.5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(Sheet1!$I$6:$I$7,Sheet1!$I$9:$I$13)</c:f>
              <c:numCache>
                <c:formatCode>General</c:formatCode>
                <c:ptCount val="7"/>
                <c:pt idx="0">
                  <c:v>-23</c:v>
                </c:pt>
                <c:pt idx="1">
                  <c:v>-7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9B-4412-A61B-5DD77DBC00B0}"/>
            </c:ext>
          </c:extLst>
        </c:ser>
        <c:ser>
          <c:idx val="6"/>
          <c:order val="6"/>
          <c:tx>
            <c:v>HP repeat (correction 1.4)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(Sheet1!$A$5,Sheet1!$A$7:$A$9,Sheet1!$A$14,Sheet1!$A$10:$A$13)</c:f>
              <c:numCache>
                <c:formatCode>General</c:formatCode>
                <c:ptCount val="9"/>
                <c:pt idx="0">
                  <c:v>7.2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17</c:v>
                </c:pt>
                <c:pt idx="7">
                  <c:v>25</c:v>
                </c:pt>
                <c:pt idx="8">
                  <c:v>33</c:v>
                </c:pt>
              </c:numCache>
            </c:numRef>
          </c:xVal>
          <c:yVal>
            <c:numRef>
              <c:f>(Sheet1!$L$5,Sheet1!$L$7:$L$9,Sheet1!$L$14,Sheet1!$L$10:$L$13)</c:f>
              <c:numCache>
                <c:formatCode>General</c:formatCode>
                <c:ptCount val="9"/>
                <c:pt idx="0">
                  <c:v>-46</c:v>
                </c:pt>
                <c:pt idx="1">
                  <c:v>-4</c:v>
                </c:pt>
                <c:pt idx="2">
                  <c:v>-2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-1</c:v>
                </c:pt>
                <c:pt idx="7">
                  <c:v>1</c:v>
                </c:pt>
                <c:pt idx="8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BA-43D0-B46A-8E931FDAD3CA}"/>
            </c:ext>
          </c:extLst>
        </c:ser>
        <c:ser>
          <c:idx val="7"/>
          <c:order val="7"/>
          <c:tx>
            <c:v>HP after Cycling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Sheet1!$N$5:$N$14</c:f>
              <c:numCache>
                <c:formatCode>General</c:formatCode>
                <c:ptCount val="10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17</c:v>
                </c:pt>
                <c:pt idx="8">
                  <c:v>25</c:v>
                </c:pt>
                <c:pt idx="9">
                  <c:v>33</c:v>
                </c:pt>
              </c:numCache>
            </c:numRef>
          </c:xVal>
          <c:yVal>
            <c:numRef>
              <c:f>Sheet1!$P$5:$P$14</c:f>
              <c:numCache>
                <c:formatCode>General</c:formatCode>
                <c:ptCount val="10"/>
                <c:pt idx="0">
                  <c:v>-7</c:v>
                </c:pt>
                <c:pt idx="1">
                  <c:v>-4</c:v>
                </c:pt>
                <c:pt idx="2">
                  <c:v>-1</c:v>
                </c:pt>
                <c:pt idx="3">
                  <c:v>0</c:v>
                </c:pt>
                <c:pt idx="4">
                  <c:v>6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61-4820-9741-5FDF644EA849}"/>
            </c:ext>
          </c:extLst>
        </c:ser>
        <c:ser>
          <c:idx val="8"/>
          <c:order val="8"/>
          <c:tx>
            <c:v>HP after cycling, repeat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Sheet1!$N$5:$N$14</c:f>
              <c:numCache>
                <c:formatCode>General</c:formatCode>
                <c:ptCount val="10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17</c:v>
                </c:pt>
                <c:pt idx="8">
                  <c:v>25</c:v>
                </c:pt>
                <c:pt idx="9">
                  <c:v>33</c:v>
                </c:pt>
              </c:numCache>
            </c:numRef>
          </c:xVal>
          <c:yVal>
            <c:numRef>
              <c:f>Sheet1!$S$5:$S$14</c:f>
              <c:numCache>
                <c:formatCode>General</c:formatCode>
                <c:ptCount val="10"/>
                <c:pt idx="0">
                  <c:v>-32</c:v>
                </c:pt>
                <c:pt idx="1">
                  <c:v>-5</c:v>
                </c:pt>
                <c:pt idx="2">
                  <c:v>-3</c:v>
                </c:pt>
                <c:pt idx="3">
                  <c:v>-2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5461-4820-9741-5FDF644EA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105775"/>
        <c:axId val="217813711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Touch probe (no corrections)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Sheet1!$A$6:$A$13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7.5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11</c:v>
                      </c:pt>
                      <c:pt idx="4">
                        <c:v>13</c:v>
                      </c:pt>
                      <c:pt idx="5">
                        <c:v>17</c:v>
                      </c:pt>
                      <c:pt idx="6">
                        <c:v>25</c:v>
                      </c:pt>
                      <c:pt idx="7">
                        <c:v>33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Sheet1!$C$6:$C$13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-52</c:v>
                      </c:pt>
                      <c:pt idx="1">
                        <c:v>-28</c:v>
                      </c:pt>
                      <c:pt idx="2">
                        <c:v>0</c:v>
                      </c:pt>
                      <c:pt idx="3">
                        <c:v>-20</c:v>
                      </c:pt>
                      <c:pt idx="4">
                        <c:v>11</c:v>
                      </c:pt>
                      <c:pt idx="5">
                        <c:v>40</c:v>
                      </c:pt>
                      <c:pt idx="6">
                        <c:v>52</c:v>
                      </c:pt>
                      <c:pt idx="7">
                        <c:v>70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0624-4556-BEDA-59E3C36FBF13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HP dense (No correction)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Sheet1!$A$17:$A$30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7.5</c:v>
                      </c:pt>
                      <c:pt idx="1">
                        <c:v>8.5</c:v>
                      </c:pt>
                      <c:pt idx="2">
                        <c:v>9</c:v>
                      </c:pt>
                      <c:pt idx="3">
                        <c:v>9.5</c:v>
                      </c:pt>
                      <c:pt idx="4">
                        <c:v>10</c:v>
                      </c:pt>
                      <c:pt idx="5">
                        <c:v>10.5</c:v>
                      </c:pt>
                      <c:pt idx="6">
                        <c:v>11</c:v>
                      </c:pt>
                      <c:pt idx="7">
                        <c:v>11.5</c:v>
                      </c:pt>
                      <c:pt idx="8">
                        <c:v>12</c:v>
                      </c:pt>
                      <c:pt idx="9">
                        <c:v>12.5</c:v>
                      </c:pt>
                      <c:pt idx="10">
                        <c:v>13</c:v>
                      </c:pt>
                      <c:pt idx="11">
                        <c:v>17</c:v>
                      </c:pt>
                      <c:pt idx="12">
                        <c:v>25</c:v>
                      </c:pt>
                      <c:pt idx="13">
                        <c:v>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Sheet1!$C$17:$C$30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-79</c:v>
                      </c:pt>
                      <c:pt idx="1">
                        <c:v>-25</c:v>
                      </c:pt>
                      <c:pt idx="2">
                        <c:v>-12</c:v>
                      </c:pt>
                      <c:pt idx="3">
                        <c:v>-6</c:v>
                      </c:pt>
                      <c:pt idx="4">
                        <c:v>0</c:v>
                      </c:pt>
                      <c:pt idx="5">
                        <c:v>-2</c:v>
                      </c:pt>
                      <c:pt idx="6">
                        <c:v>-7</c:v>
                      </c:pt>
                      <c:pt idx="7">
                        <c:v>-12</c:v>
                      </c:pt>
                      <c:pt idx="8">
                        <c:v>5</c:v>
                      </c:pt>
                      <c:pt idx="9">
                        <c:v>11</c:v>
                      </c:pt>
                      <c:pt idx="10">
                        <c:v>19</c:v>
                      </c:pt>
                      <c:pt idx="11">
                        <c:v>48</c:v>
                      </c:pt>
                      <c:pt idx="12">
                        <c:v>55</c:v>
                      </c:pt>
                      <c:pt idx="13">
                        <c:v>73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833-423D-BFD2-E017913B1FB8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LaserTracker(No Correction)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Sheet1!$E$18:$E$26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7.2</c:v>
                      </c:pt>
                      <c:pt idx="1">
                        <c:v>8</c:v>
                      </c:pt>
                      <c:pt idx="2">
                        <c:v>9</c:v>
                      </c:pt>
                      <c:pt idx="3">
                        <c:v>10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13</c:v>
                      </c:pt>
                      <c:pt idx="7">
                        <c:v>17</c:v>
                      </c:pt>
                      <c:pt idx="8">
                        <c:v>25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Sheet1!$G$18:$G$26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-68</c:v>
                      </c:pt>
                      <c:pt idx="1">
                        <c:v>-53</c:v>
                      </c:pt>
                      <c:pt idx="2">
                        <c:v>-13</c:v>
                      </c:pt>
                      <c:pt idx="3">
                        <c:v>-20</c:v>
                      </c:pt>
                      <c:pt idx="4">
                        <c:v>-7</c:v>
                      </c:pt>
                      <c:pt idx="5">
                        <c:v>-8</c:v>
                      </c:pt>
                      <c:pt idx="6">
                        <c:v>0</c:v>
                      </c:pt>
                      <c:pt idx="7">
                        <c:v>31</c:v>
                      </c:pt>
                      <c:pt idx="8">
                        <c:v>43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53E-4CFA-9A98-95CFC296E6AF}"/>
                  </c:ext>
                </c:extLst>
              </c15:ser>
            </c15:filteredScatterSeries>
          </c:ext>
        </c:extLst>
      </c:scatterChart>
      <c:scatterChart>
        <c:scatterStyle val="smooth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84448528"/>
        <c:axId val="84441808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v>LT Roll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Sheet1!$E$18:$E$27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7.2</c:v>
                      </c:pt>
                      <c:pt idx="1">
                        <c:v>8</c:v>
                      </c:pt>
                      <c:pt idx="2">
                        <c:v>9</c:v>
                      </c:pt>
                      <c:pt idx="3">
                        <c:v>10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13</c:v>
                      </c:pt>
                      <c:pt idx="7">
                        <c:v>17</c:v>
                      </c:pt>
                      <c:pt idx="8">
                        <c:v>25</c:v>
                      </c:pt>
                      <c:pt idx="9">
                        <c:v>33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Sheet1!$I$18:$I$27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-0.17499999999999999</c:v>
                      </c:pt>
                      <c:pt idx="1">
                        <c:v>-0.108</c:v>
                      </c:pt>
                      <c:pt idx="2">
                        <c:v>-4.4999999999999998E-2</c:v>
                      </c:pt>
                      <c:pt idx="3">
                        <c:v>0</c:v>
                      </c:pt>
                      <c:pt idx="4">
                        <c:v>3.5000000000000003E-2</c:v>
                      </c:pt>
                      <c:pt idx="5">
                        <c:v>6.0999999999999999E-2</c:v>
                      </c:pt>
                      <c:pt idx="6">
                        <c:v>9.8000000000000004E-2</c:v>
                      </c:pt>
                      <c:pt idx="7">
                        <c:v>0.14799999999999999</c:v>
                      </c:pt>
                      <c:pt idx="8">
                        <c:v>0.19900000000000001</c:v>
                      </c:pt>
                      <c:pt idx="9">
                        <c:v>0.216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853E-4CFA-9A98-95CFC296E6AF}"/>
                  </c:ext>
                </c:extLst>
              </c15:ser>
            </c15:filteredScatterSeries>
          </c:ext>
        </c:extLst>
      </c:scatterChart>
      <c:valAx>
        <c:axId val="317105775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13711"/>
        <c:crossesAt val="-120"/>
        <c:crossBetween val="midCat"/>
      </c:valAx>
      <c:valAx>
        <c:axId val="217813711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 shift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105775"/>
        <c:crosses val="autoZero"/>
        <c:crossBetween val="midCat"/>
      </c:valAx>
      <c:valAx>
        <c:axId val="8444180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4448528"/>
        <c:crosses val="max"/>
        <c:crossBetween val="midCat"/>
      </c:valAx>
      <c:valAx>
        <c:axId val="8444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441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3131335148593326"/>
          <c:y val="0.65308442332698913"/>
          <c:w val="0.28314116133123213"/>
          <c:h val="0.1176991349706155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202446</xdr:colOff>
      <xdr:row>28</xdr:row>
      <xdr:rowOff>105016</xdr:rowOff>
    </xdr:from>
    <xdr:to>
      <xdr:col>25</xdr:col>
      <xdr:colOff>192922</xdr:colOff>
      <xdr:row>57</xdr:row>
      <xdr:rowOff>43106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E27560-181D-A5FB-EBFC-C5C4698F2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AC9E-761A-476A-BD0D-79819A4B8362}">
  <dimension ref="A1:S50"/>
  <sheetViews>
    <sheetView tabSelected="1" topLeftCell="A28" zoomScale="118" zoomScaleNormal="118" workbookViewId="0">
      <selection activeCell="K38" sqref="K38"/>
    </sheetView>
  </sheetViews>
  <sheetFormatPr defaultRowHeight="15" x14ac:dyDescent="0.25"/>
  <cols>
    <col min="1" max="1" width="9.85546875" bestFit="1" customWidth="1"/>
    <col min="2" max="2" width="8.42578125" bestFit="1" customWidth="1"/>
    <col min="3" max="3" width="11" bestFit="1" customWidth="1"/>
  </cols>
  <sheetData>
    <row r="1" spans="1:19" s="2" customFormat="1" x14ac:dyDescent="0.25"/>
    <row r="2" spans="1:19" x14ac:dyDescent="0.25">
      <c r="B2" s="4" t="s">
        <v>4</v>
      </c>
      <c r="E2" s="4" t="s">
        <v>5</v>
      </c>
      <c r="H2" s="4" t="s">
        <v>5</v>
      </c>
      <c r="K2" s="4" t="s">
        <v>5</v>
      </c>
      <c r="O2" s="4" t="s">
        <v>5</v>
      </c>
      <c r="R2" s="4" t="s">
        <v>5</v>
      </c>
    </row>
    <row r="3" spans="1:19" x14ac:dyDescent="0.25">
      <c r="H3" s="4" t="s">
        <v>12</v>
      </c>
      <c r="K3" s="4" t="s">
        <v>13</v>
      </c>
      <c r="O3" s="4" t="s">
        <v>13</v>
      </c>
      <c r="R3" s="4" t="s">
        <v>14</v>
      </c>
    </row>
    <row r="4" spans="1:19" x14ac:dyDescent="0.25">
      <c r="A4" s="2" t="s">
        <v>1</v>
      </c>
      <c r="B4" s="2" t="s">
        <v>2</v>
      </c>
      <c r="C4" s="2" t="s">
        <v>3</v>
      </c>
      <c r="D4" s="2"/>
      <c r="E4" s="2" t="s">
        <v>0</v>
      </c>
      <c r="F4" s="2" t="s">
        <v>2</v>
      </c>
      <c r="H4" s="2" t="s">
        <v>0</v>
      </c>
      <c r="I4" s="2" t="s">
        <v>2</v>
      </c>
      <c r="K4" s="2" t="s">
        <v>0</v>
      </c>
      <c r="L4" s="2" t="s">
        <v>2</v>
      </c>
      <c r="N4" s="2" t="s">
        <v>1</v>
      </c>
      <c r="O4" s="2" t="s">
        <v>0</v>
      </c>
      <c r="P4" s="2" t="s">
        <v>2</v>
      </c>
      <c r="R4" s="2" t="s">
        <v>0</v>
      </c>
      <c r="S4" s="2" t="s">
        <v>2</v>
      </c>
    </row>
    <row r="5" spans="1:19" x14ac:dyDescent="0.25">
      <c r="A5" s="1">
        <v>7.2</v>
      </c>
      <c r="B5" s="1"/>
      <c r="C5" s="1"/>
      <c r="D5" s="1"/>
      <c r="E5" s="1">
        <v>288</v>
      </c>
      <c r="F5" s="1">
        <f t="shared" ref="F5:F13" si="0">E5-$E$10</f>
        <v>-39</v>
      </c>
      <c r="K5" s="1">
        <v>274</v>
      </c>
      <c r="L5" s="1">
        <f>K5-$K$10</f>
        <v>-46</v>
      </c>
      <c r="N5">
        <v>7.2</v>
      </c>
      <c r="O5">
        <v>333</v>
      </c>
      <c r="P5">
        <f>O5-$O$11</f>
        <v>-7</v>
      </c>
      <c r="R5">
        <v>308</v>
      </c>
      <c r="S5">
        <f>R5-$O$11</f>
        <v>-32</v>
      </c>
    </row>
    <row r="6" spans="1:19" x14ac:dyDescent="0.25">
      <c r="A6" s="1">
        <v>7.5</v>
      </c>
      <c r="B6" s="1">
        <v>-68</v>
      </c>
      <c r="C6">
        <f>B6-$B$8</f>
        <v>-52</v>
      </c>
      <c r="D6" s="3">
        <v>-2</v>
      </c>
      <c r="E6" s="1">
        <v>304</v>
      </c>
      <c r="F6" s="1">
        <f t="shared" si="0"/>
        <v>-23</v>
      </c>
      <c r="H6">
        <v>292</v>
      </c>
      <c r="I6">
        <f>H6-$H$10</f>
        <v>-23</v>
      </c>
      <c r="K6" s="1"/>
      <c r="L6" s="1"/>
      <c r="N6">
        <v>8</v>
      </c>
      <c r="O6">
        <v>336</v>
      </c>
      <c r="P6">
        <f t="shared" ref="P6:P14" si="1">O6-$O$11</f>
        <v>-4</v>
      </c>
      <c r="R6">
        <v>335</v>
      </c>
      <c r="S6">
        <f t="shared" ref="S6:S14" si="2">R6-$O$11</f>
        <v>-5</v>
      </c>
    </row>
    <row r="7" spans="1:19" x14ac:dyDescent="0.25">
      <c r="A7" s="1">
        <v>9</v>
      </c>
      <c r="B7" s="1">
        <v>-44</v>
      </c>
      <c r="C7">
        <f t="shared" ref="C7:C13" si="3">B7-$B$8</f>
        <v>-28</v>
      </c>
      <c r="D7" s="3">
        <v>-4</v>
      </c>
      <c r="E7" s="1">
        <v>320</v>
      </c>
      <c r="F7" s="1">
        <f t="shared" si="0"/>
        <v>-7</v>
      </c>
      <c r="H7">
        <v>308</v>
      </c>
      <c r="I7">
        <f t="shared" ref="I7:I13" si="4">H7-$H$10</f>
        <v>-7</v>
      </c>
      <c r="K7" s="1">
        <v>316</v>
      </c>
      <c r="L7" s="1">
        <f t="shared" ref="L7:L14" si="5">K7-$K$10</f>
        <v>-4</v>
      </c>
      <c r="N7">
        <v>9</v>
      </c>
      <c r="O7">
        <v>339</v>
      </c>
      <c r="P7">
        <f t="shared" si="1"/>
        <v>-1</v>
      </c>
      <c r="R7">
        <v>337</v>
      </c>
      <c r="S7">
        <f t="shared" si="2"/>
        <v>-3</v>
      </c>
    </row>
    <row r="8" spans="1:19" x14ac:dyDescent="0.25">
      <c r="A8" s="1">
        <v>10</v>
      </c>
      <c r="B8" s="1">
        <v>-16</v>
      </c>
      <c r="C8">
        <f t="shared" si="3"/>
        <v>0</v>
      </c>
      <c r="D8" s="3">
        <v>-1</v>
      </c>
      <c r="E8" s="1">
        <v>327</v>
      </c>
      <c r="F8" s="1">
        <f t="shared" si="0"/>
        <v>0</v>
      </c>
      <c r="K8" s="1">
        <v>318</v>
      </c>
      <c r="L8" s="1">
        <f t="shared" si="5"/>
        <v>-2</v>
      </c>
      <c r="N8">
        <v>10</v>
      </c>
      <c r="O8">
        <v>340</v>
      </c>
      <c r="P8">
        <f t="shared" si="1"/>
        <v>0</v>
      </c>
      <c r="R8">
        <v>338</v>
      </c>
      <c r="S8">
        <f t="shared" si="2"/>
        <v>-2</v>
      </c>
    </row>
    <row r="9" spans="1:19" x14ac:dyDescent="0.25">
      <c r="A9" s="1">
        <v>11</v>
      </c>
      <c r="B9" s="1">
        <v>-36</v>
      </c>
      <c r="C9">
        <f t="shared" si="3"/>
        <v>-20</v>
      </c>
      <c r="D9" s="3">
        <v>-6</v>
      </c>
      <c r="E9" s="1">
        <v>327</v>
      </c>
      <c r="F9" s="1">
        <f t="shared" si="0"/>
        <v>0</v>
      </c>
      <c r="H9">
        <v>315</v>
      </c>
      <c r="I9">
        <f t="shared" si="4"/>
        <v>0</v>
      </c>
      <c r="K9" s="1">
        <v>324</v>
      </c>
      <c r="L9" s="1">
        <f t="shared" si="5"/>
        <v>4</v>
      </c>
      <c r="N9">
        <v>11</v>
      </c>
      <c r="O9">
        <v>346</v>
      </c>
      <c r="P9">
        <f t="shared" si="1"/>
        <v>6</v>
      </c>
      <c r="R9">
        <v>345</v>
      </c>
      <c r="S9">
        <f t="shared" si="2"/>
        <v>5</v>
      </c>
    </row>
    <row r="10" spans="1:19" x14ac:dyDescent="0.25">
      <c r="A10" s="1">
        <v>13</v>
      </c>
      <c r="B10" s="1">
        <v>-5</v>
      </c>
      <c r="C10">
        <f t="shared" si="3"/>
        <v>11</v>
      </c>
      <c r="D10" s="3">
        <v>-3</v>
      </c>
      <c r="E10" s="1">
        <v>327</v>
      </c>
      <c r="F10" s="1">
        <f t="shared" si="0"/>
        <v>0</v>
      </c>
      <c r="H10">
        <v>315</v>
      </c>
      <c r="I10">
        <f t="shared" si="4"/>
        <v>0</v>
      </c>
      <c r="K10" s="1">
        <v>320</v>
      </c>
      <c r="L10" s="1">
        <f t="shared" si="5"/>
        <v>0</v>
      </c>
      <c r="N10">
        <v>12</v>
      </c>
      <c r="O10">
        <v>343</v>
      </c>
      <c r="P10">
        <f t="shared" si="1"/>
        <v>3</v>
      </c>
      <c r="R10">
        <v>343</v>
      </c>
      <c r="S10">
        <f t="shared" si="2"/>
        <v>3</v>
      </c>
    </row>
    <row r="11" spans="1:19" x14ac:dyDescent="0.25">
      <c r="A11" s="1">
        <v>17</v>
      </c>
      <c r="B11" s="1">
        <v>24</v>
      </c>
      <c r="C11">
        <f t="shared" si="3"/>
        <v>40</v>
      </c>
      <c r="D11" s="3">
        <v>-4</v>
      </c>
      <c r="E11" s="1">
        <v>328</v>
      </c>
      <c r="F11" s="1">
        <f t="shared" si="0"/>
        <v>1</v>
      </c>
      <c r="H11">
        <v>317</v>
      </c>
      <c r="I11">
        <f t="shared" si="4"/>
        <v>2</v>
      </c>
      <c r="K11" s="1">
        <v>319</v>
      </c>
      <c r="L11" s="1">
        <f t="shared" si="5"/>
        <v>-1</v>
      </c>
      <c r="N11">
        <v>13</v>
      </c>
      <c r="O11">
        <v>340</v>
      </c>
      <c r="P11">
        <f t="shared" si="1"/>
        <v>0</v>
      </c>
      <c r="R11">
        <v>340</v>
      </c>
      <c r="S11">
        <f t="shared" si="2"/>
        <v>0</v>
      </c>
    </row>
    <row r="12" spans="1:19" x14ac:dyDescent="0.25">
      <c r="A12" s="1">
        <v>25</v>
      </c>
      <c r="B12" s="1">
        <v>36</v>
      </c>
      <c r="C12">
        <f t="shared" si="3"/>
        <v>52</v>
      </c>
      <c r="D12" s="3">
        <v>-4</v>
      </c>
      <c r="E12" s="1">
        <v>331</v>
      </c>
      <c r="F12" s="1">
        <f t="shared" si="0"/>
        <v>4</v>
      </c>
      <c r="H12">
        <v>320</v>
      </c>
      <c r="I12">
        <f t="shared" si="4"/>
        <v>5</v>
      </c>
      <c r="K12" s="1">
        <v>321</v>
      </c>
      <c r="L12" s="1">
        <f t="shared" si="5"/>
        <v>1</v>
      </c>
      <c r="N12">
        <v>17</v>
      </c>
      <c r="O12">
        <v>340</v>
      </c>
      <c r="P12">
        <f t="shared" si="1"/>
        <v>0</v>
      </c>
      <c r="R12">
        <v>340</v>
      </c>
      <c r="S12">
        <f t="shared" si="2"/>
        <v>0</v>
      </c>
    </row>
    <row r="13" spans="1:19" x14ac:dyDescent="0.25">
      <c r="A13" s="1">
        <v>33</v>
      </c>
      <c r="B13" s="1">
        <v>54</v>
      </c>
      <c r="C13">
        <f t="shared" si="3"/>
        <v>70</v>
      </c>
      <c r="D13" s="3">
        <v>-4</v>
      </c>
      <c r="E13" s="1">
        <v>327</v>
      </c>
      <c r="F13" s="1">
        <f t="shared" si="0"/>
        <v>0</v>
      </c>
      <c r="H13">
        <v>317</v>
      </c>
      <c r="I13">
        <f t="shared" si="4"/>
        <v>2</v>
      </c>
      <c r="K13" s="1">
        <v>317</v>
      </c>
      <c r="L13" s="1">
        <f t="shared" si="5"/>
        <v>-3</v>
      </c>
      <c r="N13">
        <v>25</v>
      </c>
      <c r="O13">
        <v>342</v>
      </c>
      <c r="P13">
        <f t="shared" si="1"/>
        <v>2</v>
      </c>
      <c r="R13">
        <v>341</v>
      </c>
      <c r="S13">
        <f t="shared" si="2"/>
        <v>1</v>
      </c>
    </row>
    <row r="14" spans="1:19" x14ac:dyDescent="0.25">
      <c r="A14" s="1">
        <v>12</v>
      </c>
      <c r="K14" s="1">
        <v>322</v>
      </c>
      <c r="L14" s="1">
        <f t="shared" si="5"/>
        <v>2</v>
      </c>
      <c r="N14">
        <v>33</v>
      </c>
      <c r="O14">
        <v>338</v>
      </c>
      <c r="P14">
        <f t="shared" si="1"/>
        <v>-2</v>
      </c>
      <c r="R14">
        <v>337</v>
      </c>
      <c r="S14">
        <f t="shared" si="2"/>
        <v>-3</v>
      </c>
    </row>
    <row r="15" spans="1:19" x14ac:dyDescent="0.25">
      <c r="B15" s="2" t="s">
        <v>0</v>
      </c>
      <c r="C15" s="2" t="s">
        <v>2</v>
      </c>
      <c r="E15" s="4" t="s">
        <v>6</v>
      </c>
    </row>
    <row r="17" spans="1:10" x14ac:dyDescent="0.25">
      <c r="A17">
        <v>7.5</v>
      </c>
      <c r="B17">
        <v>239</v>
      </c>
      <c r="C17">
        <f>B17-$B$21</f>
        <v>-79</v>
      </c>
      <c r="E17" s="2" t="s">
        <v>7</v>
      </c>
      <c r="F17" s="2" t="s">
        <v>8</v>
      </c>
      <c r="G17" s="2"/>
      <c r="I17" s="2" t="s">
        <v>10</v>
      </c>
    </row>
    <row r="18" spans="1:10" x14ac:dyDescent="0.25">
      <c r="A18">
        <v>8.5</v>
      </c>
      <c r="B18">
        <v>293</v>
      </c>
      <c r="C18">
        <f t="shared" ref="C18:C30" si="6">B18-$B$21</f>
        <v>-25</v>
      </c>
      <c r="E18" s="1">
        <v>7.2</v>
      </c>
      <c r="F18" s="1">
        <v>-48</v>
      </c>
      <c r="G18" s="1">
        <f>F18-$F$24</f>
        <v>-68</v>
      </c>
      <c r="I18">
        <v>-0.17499999999999999</v>
      </c>
      <c r="J18">
        <f>I18-$I$24</f>
        <v>-0.27300000000000002</v>
      </c>
    </row>
    <row r="19" spans="1:10" x14ac:dyDescent="0.25">
      <c r="A19">
        <v>9</v>
      </c>
      <c r="B19">
        <v>306</v>
      </c>
      <c r="C19">
        <f t="shared" si="6"/>
        <v>-12</v>
      </c>
      <c r="E19" s="1">
        <v>8</v>
      </c>
      <c r="F19" s="1">
        <v>-33</v>
      </c>
      <c r="G19" s="1">
        <f t="shared" ref="G19:G27" si="7">F19-$F$24</f>
        <v>-53</v>
      </c>
      <c r="I19">
        <v>-0.108</v>
      </c>
      <c r="J19">
        <f t="shared" ref="J19:J27" si="8">I19-$I$24</f>
        <v>-0.20600000000000002</v>
      </c>
    </row>
    <row r="20" spans="1:10" x14ac:dyDescent="0.25">
      <c r="A20">
        <v>9.5</v>
      </c>
      <c r="B20">
        <v>312</v>
      </c>
      <c r="C20">
        <f t="shared" si="6"/>
        <v>-6</v>
      </c>
      <c r="E20" s="1">
        <v>9</v>
      </c>
      <c r="F20" s="1">
        <v>7</v>
      </c>
      <c r="G20" s="1">
        <f t="shared" si="7"/>
        <v>-13</v>
      </c>
      <c r="I20">
        <v>-4.4999999999999998E-2</v>
      </c>
      <c r="J20">
        <f t="shared" si="8"/>
        <v>-0.14300000000000002</v>
      </c>
    </row>
    <row r="21" spans="1:10" x14ac:dyDescent="0.25">
      <c r="A21">
        <v>10</v>
      </c>
      <c r="B21">
        <v>318</v>
      </c>
      <c r="C21">
        <f t="shared" si="6"/>
        <v>0</v>
      </c>
      <c r="E21" s="1">
        <v>10</v>
      </c>
      <c r="F21" s="1">
        <v>0</v>
      </c>
      <c r="G21" s="1">
        <f t="shared" si="7"/>
        <v>-20</v>
      </c>
      <c r="I21">
        <v>0</v>
      </c>
      <c r="J21">
        <f t="shared" si="8"/>
        <v>-9.8000000000000004E-2</v>
      </c>
    </row>
    <row r="22" spans="1:10" x14ac:dyDescent="0.25">
      <c r="A22">
        <v>10.5</v>
      </c>
      <c r="B22">
        <v>316</v>
      </c>
      <c r="C22">
        <f t="shared" si="6"/>
        <v>-2</v>
      </c>
      <c r="E22" s="1">
        <v>11</v>
      </c>
      <c r="F22" s="1">
        <v>13</v>
      </c>
      <c r="G22" s="1">
        <f t="shared" si="7"/>
        <v>-7</v>
      </c>
      <c r="I22">
        <v>3.5000000000000003E-2</v>
      </c>
      <c r="J22">
        <f t="shared" si="8"/>
        <v>-6.3E-2</v>
      </c>
    </row>
    <row r="23" spans="1:10" x14ac:dyDescent="0.25">
      <c r="A23">
        <v>11</v>
      </c>
      <c r="B23">
        <v>311</v>
      </c>
      <c r="C23">
        <f t="shared" si="6"/>
        <v>-7</v>
      </c>
      <c r="E23" s="1">
        <v>12</v>
      </c>
      <c r="F23" s="1">
        <v>12</v>
      </c>
      <c r="G23" s="1">
        <f t="shared" si="7"/>
        <v>-8</v>
      </c>
      <c r="I23">
        <v>6.0999999999999999E-2</v>
      </c>
      <c r="J23">
        <f t="shared" si="8"/>
        <v>-3.7000000000000005E-2</v>
      </c>
    </row>
    <row r="24" spans="1:10" x14ac:dyDescent="0.25">
      <c r="A24">
        <v>11.5</v>
      </c>
      <c r="B24">
        <v>306</v>
      </c>
      <c r="C24">
        <f t="shared" si="6"/>
        <v>-12</v>
      </c>
      <c r="E24" s="1">
        <v>13</v>
      </c>
      <c r="F24" s="1">
        <v>20</v>
      </c>
      <c r="G24" s="1">
        <f t="shared" si="7"/>
        <v>0</v>
      </c>
      <c r="I24">
        <v>9.8000000000000004E-2</v>
      </c>
      <c r="J24">
        <f t="shared" si="8"/>
        <v>0</v>
      </c>
    </row>
    <row r="25" spans="1:10" x14ac:dyDescent="0.25">
      <c r="A25">
        <v>12</v>
      </c>
      <c r="B25">
        <v>323</v>
      </c>
      <c r="C25">
        <f t="shared" si="6"/>
        <v>5</v>
      </c>
      <c r="E25" s="1">
        <v>17</v>
      </c>
      <c r="F25" s="1">
        <v>51</v>
      </c>
      <c r="G25" s="1">
        <f t="shared" si="7"/>
        <v>31</v>
      </c>
      <c r="I25">
        <v>0.14799999999999999</v>
      </c>
      <c r="J25">
        <f t="shared" si="8"/>
        <v>4.9999999999999989E-2</v>
      </c>
    </row>
    <row r="26" spans="1:10" x14ac:dyDescent="0.25">
      <c r="A26">
        <v>12.5</v>
      </c>
      <c r="B26">
        <v>329</v>
      </c>
      <c r="C26">
        <f t="shared" si="6"/>
        <v>11</v>
      </c>
      <c r="E26" s="1">
        <v>25</v>
      </c>
      <c r="F26" s="1">
        <v>63</v>
      </c>
      <c r="G26" s="1">
        <f t="shared" si="7"/>
        <v>43</v>
      </c>
      <c r="I26">
        <v>0.19900000000000001</v>
      </c>
      <c r="J26">
        <f t="shared" si="8"/>
        <v>0.10100000000000001</v>
      </c>
    </row>
    <row r="27" spans="1:10" x14ac:dyDescent="0.25">
      <c r="A27">
        <v>13</v>
      </c>
      <c r="B27">
        <v>337</v>
      </c>
      <c r="C27">
        <f t="shared" si="6"/>
        <v>19</v>
      </c>
      <c r="E27" s="1">
        <v>33</v>
      </c>
      <c r="F27" s="1">
        <v>4</v>
      </c>
      <c r="G27" s="1">
        <f t="shared" si="7"/>
        <v>-16</v>
      </c>
      <c r="H27" t="s">
        <v>9</v>
      </c>
      <c r="I27">
        <v>0.216</v>
      </c>
      <c r="J27">
        <f t="shared" si="8"/>
        <v>0.11799999999999999</v>
      </c>
    </row>
    <row r="28" spans="1:10" x14ac:dyDescent="0.25">
      <c r="A28">
        <v>17</v>
      </c>
      <c r="B28">
        <v>366</v>
      </c>
      <c r="C28">
        <f t="shared" si="6"/>
        <v>48</v>
      </c>
    </row>
    <row r="29" spans="1:10" x14ac:dyDescent="0.25">
      <c r="A29">
        <v>25</v>
      </c>
      <c r="B29">
        <v>373</v>
      </c>
      <c r="C29">
        <f t="shared" si="6"/>
        <v>55</v>
      </c>
      <c r="E29" s="4" t="s">
        <v>11</v>
      </c>
    </row>
    <row r="30" spans="1:10" x14ac:dyDescent="0.25">
      <c r="A30">
        <v>33</v>
      </c>
      <c r="B30">
        <v>391</v>
      </c>
      <c r="C30">
        <f t="shared" si="6"/>
        <v>73</v>
      </c>
      <c r="E30" s="1">
        <v>7.2</v>
      </c>
      <c r="F30" s="1">
        <v>-21</v>
      </c>
    </row>
    <row r="31" spans="1:10" x14ac:dyDescent="0.25">
      <c r="E31" s="1">
        <v>9</v>
      </c>
      <c r="F31" s="1">
        <v>-11</v>
      </c>
    </row>
    <row r="32" spans="1:10" x14ac:dyDescent="0.25">
      <c r="E32" s="1">
        <v>10</v>
      </c>
      <c r="F32" s="1">
        <v>-6</v>
      </c>
    </row>
    <row r="33" spans="1:11" x14ac:dyDescent="0.25">
      <c r="E33" s="1">
        <v>11.5</v>
      </c>
      <c r="F33" s="1">
        <v>4</v>
      </c>
    </row>
    <row r="34" spans="1:11" x14ac:dyDescent="0.25">
      <c r="E34" s="1">
        <v>13</v>
      </c>
      <c r="F34" s="1">
        <v>0</v>
      </c>
    </row>
    <row r="35" spans="1:11" x14ac:dyDescent="0.25">
      <c r="E35" s="1">
        <v>33</v>
      </c>
      <c r="F35" s="1">
        <v>29</v>
      </c>
    </row>
    <row r="38" spans="1:11" x14ac:dyDescent="0.25">
      <c r="A38" t="s">
        <v>15</v>
      </c>
      <c r="J38" t="s">
        <v>20</v>
      </c>
    </row>
    <row r="39" spans="1:11" x14ac:dyDescent="0.25">
      <c r="A39" t="s">
        <v>7</v>
      </c>
      <c r="B39" t="s">
        <v>16</v>
      </c>
      <c r="D39" t="s">
        <v>17</v>
      </c>
      <c r="G39" t="s">
        <v>18</v>
      </c>
      <c r="J39" t="s">
        <v>21</v>
      </c>
    </row>
    <row r="40" spans="1:11" x14ac:dyDescent="0.25">
      <c r="A40">
        <v>7.2</v>
      </c>
      <c r="B40">
        <v>10.759</v>
      </c>
      <c r="C40" s="1">
        <f>-(B40-$B$43+(A40-$A$43)/2)*1000</f>
        <v>-53.000000000001265</v>
      </c>
      <c r="D40">
        <v>6.7270000000000003</v>
      </c>
      <c r="E40">
        <f>(D40-$D$43+(A40-$A$43)/2)*1000</f>
        <v>-15.99999999999957</v>
      </c>
      <c r="G40">
        <v>6.7270000000000003</v>
      </c>
      <c r="H40">
        <f>(G40-$G$43+(A40-$A$43)/2)*1000</f>
        <v>-17.99999999999935</v>
      </c>
      <c r="J40">
        <v>6.6950000000000003</v>
      </c>
      <c r="K40">
        <f>(J40-$J$43+(A40-$A$43)/2)*1000</f>
        <v>-50.999999999999716</v>
      </c>
    </row>
    <row r="41" spans="1:11" x14ac:dyDescent="0.25">
      <c r="A41">
        <v>8</v>
      </c>
      <c r="B41">
        <v>10.34</v>
      </c>
      <c r="C41" s="1">
        <f t="shared" ref="C41:C49" si="9">-(B41-$B$43+(A41-$A$43)/2)*1000</f>
        <v>-34.000000000000696</v>
      </c>
      <c r="D41">
        <v>6.3170000000000002</v>
      </c>
      <c r="E41">
        <f t="shared" ref="E41:E50" si="10">(D41-$D$43+(A41-$A$43)/2)*1000</f>
        <v>-25.999999999999801</v>
      </c>
      <c r="G41">
        <v>6.319</v>
      </c>
      <c r="H41">
        <f t="shared" ref="H41:H50" si="11">(G41-$G$43+(A41-$A$43)/2)*1000</f>
        <v>-25.999999999999801</v>
      </c>
      <c r="J41">
        <v>6.3029999999999999</v>
      </c>
      <c r="K41">
        <f t="shared" ref="K41:K50" si="12">(J41-$J$43+(A41-$A$43)/2)*1000</f>
        <v>-43.000000000000149</v>
      </c>
    </row>
    <row r="42" spans="1:11" x14ac:dyDescent="0.25">
      <c r="A42">
        <v>9</v>
      </c>
      <c r="B42">
        <v>9.8149999999999995</v>
      </c>
      <c r="C42" s="1">
        <f t="shared" si="9"/>
        <v>-9.0000000000003411</v>
      </c>
      <c r="D42">
        <v>5.8360000000000003</v>
      </c>
      <c r="E42">
        <f t="shared" si="10"/>
        <v>-6.9999999999996732</v>
      </c>
      <c r="G42">
        <v>5.8380000000000001</v>
      </c>
      <c r="H42">
        <f t="shared" si="11"/>
        <v>-6.9999999999996732</v>
      </c>
      <c r="J42">
        <v>5.8319999999999999</v>
      </c>
      <c r="K42">
        <f t="shared" si="12"/>
        <v>-14.000000000000234</v>
      </c>
    </row>
    <row r="43" spans="1:11" x14ac:dyDescent="0.25">
      <c r="A43">
        <v>10</v>
      </c>
      <c r="B43">
        <v>9.3059999999999992</v>
      </c>
      <c r="C43" s="1">
        <f t="shared" si="9"/>
        <v>0</v>
      </c>
      <c r="D43">
        <v>5.343</v>
      </c>
      <c r="E43">
        <f t="shared" si="10"/>
        <v>0</v>
      </c>
      <c r="G43">
        <v>5.3449999999999998</v>
      </c>
      <c r="H43">
        <f t="shared" si="11"/>
        <v>0</v>
      </c>
      <c r="J43">
        <v>5.3460000000000001</v>
      </c>
      <c r="K43">
        <f t="shared" si="12"/>
        <v>0</v>
      </c>
    </row>
    <row r="44" spans="1:11" x14ac:dyDescent="0.25">
      <c r="A44">
        <v>11</v>
      </c>
      <c r="B44">
        <v>8.8040000000000003</v>
      </c>
      <c r="C44" s="1">
        <f t="shared" si="9"/>
        <v>1.9999999999988916</v>
      </c>
      <c r="D44">
        <v>4.8310000000000004</v>
      </c>
      <c r="E44">
        <f t="shared" si="10"/>
        <v>-11.999999999999567</v>
      </c>
      <c r="G44">
        <v>4.8319999999999999</v>
      </c>
      <c r="H44">
        <f t="shared" si="11"/>
        <v>-12.999999999999901</v>
      </c>
      <c r="J44">
        <v>4.8369999999999997</v>
      </c>
      <c r="K44">
        <f t="shared" si="12"/>
        <v>-9.0000000000003411</v>
      </c>
    </row>
    <row r="45" spans="1:11" x14ac:dyDescent="0.25">
      <c r="A45">
        <v>12</v>
      </c>
      <c r="B45">
        <v>8.2959999999999994</v>
      </c>
      <c r="C45" s="1">
        <f t="shared" si="9"/>
        <v>9.9999999999997868</v>
      </c>
      <c r="D45">
        <v>4.34</v>
      </c>
      <c r="E45">
        <f t="shared" si="10"/>
        <v>-3.0000000000001137</v>
      </c>
      <c r="G45">
        <v>4.3419999999999996</v>
      </c>
      <c r="H45">
        <f t="shared" si="11"/>
        <v>-3.0000000000001137</v>
      </c>
      <c r="J45">
        <v>4.3460000000000001</v>
      </c>
      <c r="K45">
        <f t="shared" si="12"/>
        <v>0</v>
      </c>
    </row>
    <row r="46" spans="1:11" x14ac:dyDescent="0.25">
      <c r="A46">
        <v>13</v>
      </c>
      <c r="B46">
        <v>7.7779999999999996</v>
      </c>
      <c r="C46" s="1">
        <f t="shared" si="9"/>
        <v>27.999999999999581</v>
      </c>
      <c r="D46">
        <v>3.8439999999999999</v>
      </c>
      <c r="E46">
        <f t="shared" si="10"/>
        <v>0.99999999999988987</v>
      </c>
      <c r="G46">
        <v>3.8460000000000001</v>
      </c>
      <c r="H46">
        <f t="shared" si="11"/>
        <v>1.000000000000334</v>
      </c>
      <c r="J46">
        <v>3.8679999999999999</v>
      </c>
      <c r="K46">
        <f t="shared" si="12"/>
        <v>21.999999999999797</v>
      </c>
    </row>
    <row r="47" spans="1:11" x14ac:dyDescent="0.25">
      <c r="A47">
        <v>14</v>
      </c>
      <c r="B47">
        <v>5.7640000000000002</v>
      </c>
      <c r="C47" s="1">
        <f>-(B47-$B$43+(A48-$A$43)/2)*1000</f>
        <v>41.999999999998927</v>
      </c>
      <c r="D47">
        <v>3.3530000000000002</v>
      </c>
      <c r="E47">
        <f t="shared" si="10"/>
        <v>10.000000000000231</v>
      </c>
      <c r="G47">
        <v>3.3530000000000002</v>
      </c>
      <c r="H47">
        <f t="shared" si="11"/>
        <v>8.0000000000004512</v>
      </c>
      <c r="J47">
        <v>3.3849999999999998</v>
      </c>
      <c r="K47">
        <f t="shared" si="12"/>
        <v>38.999999999999702</v>
      </c>
    </row>
    <row r="48" spans="1:11" x14ac:dyDescent="0.25">
      <c r="A48">
        <v>17</v>
      </c>
      <c r="B48">
        <v>1.7549999999999999</v>
      </c>
      <c r="C48" s="1" t="s">
        <v>19</v>
      </c>
      <c r="D48">
        <v>1.8360000000000001</v>
      </c>
      <c r="E48">
        <f t="shared" si="10"/>
        <v>-6.9999999999996732</v>
      </c>
      <c r="G48">
        <v>1.8380000000000001</v>
      </c>
      <c r="H48">
        <f t="shared" si="11"/>
        <v>-6.9999999999996732</v>
      </c>
      <c r="J48">
        <v>1.877</v>
      </c>
      <c r="K48">
        <f t="shared" si="12"/>
        <v>30.999999999999694</v>
      </c>
    </row>
    <row r="49" spans="1:11" x14ac:dyDescent="0.25">
      <c r="A49">
        <v>25</v>
      </c>
      <c r="B49">
        <v>-2.2669999999999999</v>
      </c>
      <c r="C49" s="1">
        <f>-(B48-$B$43+(A49-$A$43)/2)*1000</f>
        <v>50.999999999999268</v>
      </c>
      <c r="D49">
        <v>-2.1659999999999999</v>
      </c>
      <c r="E49">
        <f t="shared" si="10"/>
        <v>-9.0000000000003411</v>
      </c>
      <c r="G49">
        <v>-2.1659999999999999</v>
      </c>
      <c r="H49">
        <f t="shared" si="11"/>
        <v>-10.999999999999233</v>
      </c>
      <c r="J49">
        <v>-2.1240000000000001</v>
      </c>
      <c r="K49">
        <f t="shared" si="12"/>
        <v>29.999999999999361</v>
      </c>
    </row>
    <row r="50" spans="1:11" x14ac:dyDescent="0.25">
      <c r="A50">
        <v>33</v>
      </c>
      <c r="C50" s="1">
        <f>-(B49-$B$43+(A50-$A$43)/2)*1000</f>
        <v>72.999999999998622</v>
      </c>
      <c r="D50">
        <v>-6.16</v>
      </c>
      <c r="E50">
        <f t="shared" si="10"/>
        <v>-3.0000000000001137</v>
      </c>
      <c r="G50">
        <v>-6.1580000000000004</v>
      </c>
      <c r="H50">
        <f t="shared" si="11"/>
        <v>-3.0000000000001137</v>
      </c>
      <c r="J50">
        <v>-6.1020000000000003</v>
      </c>
      <c r="K50">
        <f t="shared" si="12"/>
        <v>51.999999999999602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Yurii</dc:creator>
  <cp:lastModifiedBy>Levashov, Yurii I.</cp:lastModifiedBy>
  <dcterms:created xsi:type="dcterms:W3CDTF">2024-05-23T20:55:39Z</dcterms:created>
  <dcterms:modified xsi:type="dcterms:W3CDTF">2024-06-10T19:35:01Z</dcterms:modified>
</cp:coreProperties>
</file>