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-HE\Undulator\HE_SXU_000\"/>
    </mc:Choice>
  </mc:AlternateContent>
  <bookViews>
    <workbookView xWindow="1935" yWindow="1275" windowWidth="25065" windowHeight="15060"/>
  </bookViews>
  <sheets>
    <sheet name="integrals_tabl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8" i="1" l="1"/>
  <c r="Q88" i="1" s="1"/>
  <c r="N88" i="1"/>
  <c r="N89" i="1"/>
  <c r="O89" i="1"/>
  <c r="P89" i="1"/>
  <c r="Q89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65" i="1"/>
  <c r="P65" i="1"/>
  <c r="O65" i="1"/>
  <c r="O66" i="1"/>
  <c r="Q66" i="1" s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Q81" i="1" s="1"/>
  <c r="O82" i="1"/>
  <c r="O83" i="1"/>
  <c r="O84" i="1"/>
  <c r="O85" i="1"/>
  <c r="O86" i="1"/>
  <c r="O87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P67" i="1" s="1"/>
  <c r="N66" i="1"/>
  <c r="P66" i="1" s="1"/>
  <c r="N65" i="1"/>
  <c r="AT32" i="1" l="1"/>
  <c r="AU32" i="1"/>
  <c r="AT33" i="1"/>
  <c r="AU33" i="1"/>
  <c r="AT34" i="1"/>
  <c r="AU34" i="1"/>
  <c r="AT35" i="1"/>
  <c r="AU35" i="1"/>
  <c r="AT36" i="1"/>
  <c r="AU36" i="1"/>
  <c r="AT37" i="1"/>
  <c r="AU37" i="1"/>
  <c r="AT38" i="1"/>
  <c r="AU38" i="1"/>
  <c r="AT39" i="1"/>
  <c r="AU39" i="1"/>
  <c r="AT40" i="1"/>
  <c r="AU40" i="1"/>
  <c r="AT41" i="1"/>
  <c r="AU41" i="1"/>
  <c r="AT42" i="1"/>
  <c r="AU42" i="1"/>
  <c r="AT43" i="1"/>
  <c r="AU43" i="1"/>
  <c r="AT44" i="1"/>
  <c r="AU44" i="1"/>
  <c r="AT45" i="1"/>
  <c r="AU45" i="1"/>
  <c r="AT46" i="1"/>
  <c r="AU46" i="1"/>
  <c r="AU31" i="1"/>
  <c r="AT31" i="1"/>
  <c r="AW32" i="1" l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31" i="1"/>
  <c r="AV48" i="1" l="1"/>
  <c r="AW48" i="1"/>
  <c r="AG20" i="1"/>
  <c r="AG27" i="1" s="1"/>
  <c r="AG21" i="1"/>
  <c r="AG22" i="1"/>
  <c r="AG23" i="1"/>
  <c r="AG24" i="1"/>
  <c r="AG25" i="1"/>
  <c r="AG26" i="1"/>
  <c r="AG19" i="1"/>
  <c r="AF20" i="1"/>
  <c r="AF21" i="1"/>
  <c r="AF22" i="1"/>
  <c r="AF23" i="1"/>
  <c r="AF24" i="1"/>
  <c r="AF25" i="1"/>
  <c r="AF26" i="1"/>
  <c r="AF19" i="1"/>
  <c r="AF27" i="1"/>
  <c r="K43" i="1"/>
  <c r="M43" i="1" s="1"/>
  <c r="J43" i="1"/>
  <c r="L43" i="1" s="1"/>
  <c r="K42" i="1"/>
  <c r="M42" i="1" s="1"/>
  <c r="J42" i="1"/>
  <c r="L42" i="1" s="1"/>
  <c r="K41" i="1"/>
  <c r="M41" i="1" s="1"/>
  <c r="J41" i="1"/>
  <c r="L41" i="1" s="1"/>
  <c r="K40" i="1"/>
  <c r="M40" i="1" s="1"/>
  <c r="J40" i="1"/>
  <c r="L40" i="1" s="1"/>
  <c r="K39" i="1"/>
  <c r="M39" i="1" s="1"/>
  <c r="J39" i="1"/>
  <c r="L39" i="1" s="1"/>
  <c r="K38" i="1"/>
  <c r="M38" i="1" s="1"/>
  <c r="J38" i="1"/>
  <c r="L38" i="1" s="1"/>
  <c r="K37" i="1"/>
  <c r="M37" i="1" s="1"/>
  <c r="J37" i="1"/>
  <c r="L37" i="1" s="1"/>
  <c r="K36" i="1"/>
  <c r="M36" i="1" s="1"/>
  <c r="J36" i="1"/>
  <c r="L36" i="1" s="1"/>
  <c r="K35" i="1"/>
  <c r="M35" i="1" s="1"/>
  <c r="J35" i="1"/>
  <c r="L35" i="1" s="1"/>
  <c r="K34" i="1"/>
  <c r="M34" i="1" s="1"/>
  <c r="J34" i="1"/>
  <c r="L34" i="1" s="1"/>
  <c r="K33" i="1"/>
  <c r="M33" i="1" s="1"/>
  <c r="J33" i="1"/>
  <c r="L33" i="1" s="1"/>
  <c r="K32" i="1"/>
  <c r="M32" i="1" s="1"/>
  <c r="J32" i="1"/>
  <c r="L32" i="1" s="1"/>
  <c r="K31" i="1"/>
  <c r="M31" i="1" s="1"/>
  <c r="J31" i="1"/>
  <c r="L31" i="1" s="1"/>
  <c r="K30" i="1"/>
  <c r="M30" i="1" s="1"/>
  <c r="J30" i="1"/>
  <c r="L30" i="1" s="1"/>
  <c r="K29" i="1"/>
  <c r="M29" i="1" s="1"/>
  <c r="J29" i="1"/>
  <c r="L29" i="1" s="1"/>
  <c r="K28" i="1"/>
  <c r="M28" i="1" s="1"/>
  <c r="J28" i="1"/>
  <c r="L28" i="1" s="1"/>
  <c r="K27" i="1"/>
  <c r="M27" i="1" s="1"/>
  <c r="J27" i="1"/>
  <c r="L27" i="1" s="1"/>
  <c r="K26" i="1"/>
  <c r="M26" i="1" s="1"/>
  <c r="J26" i="1"/>
  <c r="L26" i="1" s="1"/>
  <c r="K25" i="1"/>
  <c r="M25" i="1" s="1"/>
  <c r="J25" i="1"/>
  <c r="L25" i="1" s="1"/>
  <c r="K24" i="1"/>
  <c r="M24" i="1" s="1"/>
  <c r="J24" i="1"/>
  <c r="L24" i="1" s="1"/>
  <c r="K23" i="1"/>
  <c r="M23" i="1" s="1"/>
  <c r="J23" i="1"/>
  <c r="L23" i="1" s="1"/>
  <c r="K22" i="1"/>
  <c r="M22" i="1" s="1"/>
  <c r="J22" i="1"/>
  <c r="L22" i="1" s="1"/>
  <c r="K21" i="1"/>
  <c r="M21" i="1" s="1"/>
  <c r="J21" i="1"/>
  <c r="L21" i="1" s="1"/>
  <c r="K20" i="1"/>
  <c r="M20" i="1" s="1"/>
  <c r="J20" i="1"/>
  <c r="L20" i="1" s="1"/>
  <c r="K19" i="1"/>
  <c r="M19" i="1" s="1"/>
  <c r="J19" i="1"/>
  <c r="L19" i="1" s="1"/>
</calcChain>
</file>

<file path=xl/sharedStrings.xml><?xml version="1.0" encoding="utf-8"?>
<sst xmlns="http://schemas.openxmlformats.org/spreadsheetml/2006/main" count="129" uniqueCount="62">
  <si>
    <t>SLAC</t>
  </si>
  <si>
    <t>Magnetic</t>
  </si>
  <si>
    <t>Measurements</t>
  </si>
  <si>
    <t>Date:</t>
  </si>
  <si>
    <t>Time:</t>
  </si>
  <si>
    <t>Project:</t>
  </si>
  <si>
    <t>LCLS-II-HE</t>
  </si>
  <si>
    <t>Device</t>
  </si>
  <si>
    <t>Type:</t>
  </si>
  <si>
    <t>Undulator</t>
  </si>
  <si>
    <t>Data</t>
  </si>
  <si>
    <t>Serial</t>
  </si>
  <si>
    <t>Number:</t>
  </si>
  <si>
    <t>HE_SXU_000</t>
  </si>
  <si>
    <t>DATASET</t>
  </si>
  <si>
    <t>Tuning</t>
  </si>
  <si>
    <t>Stage:</t>
  </si>
  <si>
    <t>Run</t>
  </si>
  <si>
    <t>Measurement</t>
  </si>
  <si>
    <t>Long</t>
  </si>
  <si>
    <t>Coil</t>
  </si>
  <si>
    <t>Operator:</t>
  </si>
  <si>
    <t>YL</t>
  </si>
  <si>
    <t>Comment:</t>
  </si>
  <si>
    <t>final;</t>
  </si>
  <si>
    <t>after</t>
  </si>
  <si>
    <t>transportation</t>
  </si>
  <si>
    <t>test</t>
  </si>
  <si>
    <t>Gap</t>
  </si>
  <si>
    <t>Position</t>
  </si>
  <si>
    <t>I1X</t>
  </si>
  <si>
    <t>I2X</t>
  </si>
  <si>
    <t>I1Y</t>
  </si>
  <si>
    <t>I2Y</t>
  </si>
  <si>
    <t>---------------------------------------------------------------------------</t>
  </si>
  <si>
    <t>Coil Measurements</t>
  </si>
  <si>
    <t>VibW measirements</t>
  </si>
  <si>
    <t>Str.Wire measurements</t>
  </si>
  <si>
    <t>Avr. of 2</t>
  </si>
  <si>
    <t>Avr. of 3</t>
  </si>
  <si>
    <t>Next day</t>
  </si>
  <si>
    <t>RMS</t>
  </si>
  <si>
    <t>Avrg.=</t>
  </si>
  <si>
    <t>new parameters</t>
  </si>
  <si>
    <t>Wire moved Y=+0.5mm</t>
  </si>
  <si>
    <t>Final</t>
  </si>
  <si>
    <t>HH By+</t>
  </si>
  <si>
    <t>BP By</t>
  </si>
  <si>
    <t>HH By-</t>
  </si>
  <si>
    <t>BP Bx</t>
  </si>
  <si>
    <t>HH Bx-</t>
  </si>
  <si>
    <t>HH Bx+</t>
  </si>
  <si>
    <t>Average</t>
  </si>
  <si>
    <t>RMS =</t>
  </si>
  <si>
    <t>Cell 32</t>
  </si>
  <si>
    <t>Run 1</t>
  </si>
  <si>
    <t>Run 3</t>
  </si>
  <si>
    <t>Cell 42</t>
  </si>
  <si>
    <t>Cell 44</t>
  </si>
  <si>
    <t>Run 6</t>
  </si>
  <si>
    <t>Initial</t>
  </si>
  <si>
    <t>Pl.Covers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</si>
</sst>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" fontId="16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0" fillId="0" borderId="0" xfId="0" applyNumberFormat="1"/>
    <xf numFmtId="164" fontId="16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Filed Integral measurements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000">
                <a:solidFill>
                  <a:sysClr val="windowText" lastClr="000000"/>
                </a:solidFill>
              </a:rPr>
              <a:t>(Coil vs. StrWire)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Coil(DS1)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integrals_table!$I$19:$I$43</c:f>
              <c:numCache>
                <c:formatCode>General</c:formatCode>
                <c:ptCount val="25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27</c:v>
                </c:pt>
                <c:pt idx="14">
                  <c:v>30</c:v>
                </c:pt>
                <c:pt idx="15">
                  <c:v>33</c:v>
                </c:pt>
                <c:pt idx="16">
                  <c:v>40</c:v>
                </c:pt>
                <c:pt idx="17">
                  <c:v>50</c:v>
                </c:pt>
                <c:pt idx="18">
                  <c:v>60</c:v>
                </c:pt>
                <c:pt idx="19">
                  <c:v>80</c:v>
                </c:pt>
                <c:pt idx="20">
                  <c:v>100</c:v>
                </c:pt>
                <c:pt idx="21">
                  <c:v>120</c:v>
                </c:pt>
                <c:pt idx="22">
                  <c:v>140</c:v>
                </c:pt>
                <c:pt idx="23">
                  <c:v>160</c:v>
                </c:pt>
                <c:pt idx="24">
                  <c:v>180</c:v>
                </c:pt>
              </c:numCache>
            </c:numRef>
          </c:xVal>
          <c:yVal>
            <c:numRef>
              <c:f>integrals_table!$L$19:$L$43</c:f>
              <c:numCache>
                <c:formatCode>0.00E+00</c:formatCode>
                <c:ptCount val="25"/>
                <c:pt idx="0">
                  <c:v>-24.714200000000002</c:v>
                </c:pt>
                <c:pt idx="1">
                  <c:v>-23.9346</c:v>
                </c:pt>
                <c:pt idx="2">
                  <c:v>-17.8184</c:v>
                </c:pt>
                <c:pt idx="3">
                  <c:v>-9.8247999999999998</c:v>
                </c:pt>
                <c:pt idx="4">
                  <c:v>-2.0365999999999995</c:v>
                </c:pt>
                <c:pt idx="5">
                  <c:v>2.6988000000000003</c:v>
                </c:pt>
                <c:pt idx="6">
                  <c:v>10.044</c:v>
                </c:pt>
                <c:pt idx="7">
                  <c:v>14.3048</c:v>
                </c:pt>
                <c:pt idx="8">
                  <c:v>22.377199999999998</c:v>
                </c:pt>
                <c:pt idx="9">
                  <c:v>27.395400000000002</c:v>
                </c:pt>
                <c:pt idx="10">
                  <c:v>31.272599999999997</c:v>
                </c:pt>
                <c:pt idx="11">
                  <c:v>32.724399999999996</c:v>
                </c:pt>
                <c:pt idx="12">
                  <c:v>34.0458</c:v>
                </c:pt>
                <c:pt idx="13">
                  <c:v>32.400200000000005</c:v>
                </c:pt>
                <c:pt idx="14">
                  <c:v>26.345800000000001</c:v>
                </c:pt>
                <c:pt idx="15">
                  <c:v>22.770399999999999</c:v>
                </c:pt>
                <c:pt idx="16">
                  <c:v>9.0852000000000004</c:v>
                </c:pt>
                <c:pt idx="17">
                  <c:v>-9.194799999999999</c:v>
                </c:pt>
                <c:pt idx="18">
                  <c:v>-25.328800000000001</c:v>
                </c:pt>
                <c:pt idx="19">
                  <c:v>-41.561199999999999</c:v>
                </c:pt>
                <c:pt idx="20">
                  <c:v>-43.445399999999992</c:v>
                </c:pt>
                <c:pt idx="21">
                  <c:v>-40.588200000000001</c:v>
                </c:pt>
                <c:pt idx="22">
                  <c:v>-34.999599999999994</c:v>
                </c:pt>
                <c:pt idx="23">
                  <c:v>-26.993600000000001</c:v>
                </c:pt>
                <c:pt idx="24">
                  <c:v>-20.805599999999998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87-4050-BA6A-60334E15CAED}"/>
            </c:ext>
          </c:extLst>
        </c:ser>
        <c:ser>
          <c:idx val="1"/>
          <c:order val="1"/>
          <c:tx>
            <c:v>Str.Wire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integrals_table!$AA$31:$AA$46</c:f>
              <c:numCache>
                <c:formatCode>General</c:formatCode>
                <c:ptCount val="16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33</c:v>
                </c:pt>
                <c:pt idx="9">
                  <c:v>40</c:v>
                </c:pt>
                <c:pt idx="10">
                  <c:v>50</c:v>
                </c:pt>
                <c:pt idx="11">
                  <c:v>70</c:v>
                </c:pt>
                <c:pt idx="12">
                  <c:v>90</c:v>
                </c:pt>
                <c:pt idx="13">
                  <c:v>120</c:v>
                </c:pt>
                <c:pt idx="14">
                  <c:v>150</c:v>
                </c:pt>
                <c:pt idx="15">
                  <c:v>180</c:v>
                </c:pt>
              </c:numCache>
            </c:numRef>
          </c:xVal>
          <c:yVal>
            <c:numRef>
              <c:f>integrals_table!$AT$31:$AT$46</c:f>
              <c:numCache>
                <c:formatCode>0</c:formatCode>
                <c:ptCount val="16"/>
                <c:pt idx="0">
                  <c:v>-0.66666666666666663</c:v>
                </c:pt>
                <c:pt idx="1">
                  <c:v>8.1111111111111107</c:v>
                </c:pt>
                <c:pt idx="2">
                  <c:v>22.333333333333332</c:v>
                </c:pt>
                <c:pt idx="3">
                  <c:v>33.111111111111114</c:v>
                </c:pt>
                <c:pt idx="4">
                  <c:v>44.777777777777779</c:v>
                </c:pt>
                <c:pt idx="5">
                  <c:v>52.444444444444443</c:v>
                </c:pt>
                <c:pt idx="6">
                  <c:v>52.222222222222221</c:v>
                </c:pt>
                <c:pt idx="7">
                  <c:v>49.444444444444443</c:v>
                </c:pt>
                <c:pt idx="8">
                  <c:v>41.555555555555557</c:v>
                </c:pt>
                <c:pt idx="9">
                  <c:v>25.444444444444443</c:v>
                </c:pt>
                <c:pt idx="10">
                  <c:v>5.2222222222222223</c:v>
                </c:pt>
                <c:pt idx="11">
                  <c:v>-22</c:v>
                </c:pt>
                <c:pt idx="12">
                  <c:v>-31.777777777777779</c:v>
                </c:pt>
                <c:pt idx="13">
                  <c:v>-28.222222222222221</c:v>
                </c:pt>
                <c:pt idx="14">
                  <c:v>-17.888888888888889</c:v>
                </c:pt>
                <c:pt idx="15">
                  <c:v>-9.4444444444444446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89-46E4-B5EF-442695599F2B}"/>
            </c:ext>
          </c:extLst>
        </c:ser>
        <c:ser>
          <c:idx val="3"/>
          <c:order val="2"/>
          <c:tx>
            <c:v>Coil (DS3)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integrals_table!$I$19:$I$43</c:f>
              <c:numCache>
                <c:formatCode>General</c:formatCode>
                <c:ptCount val="25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27</c:v>
                </c:pt>
                <c:pt idx="14">
                  <c:v>30</c:v>
                </c:pt>
                <c:pt idx="15">
                  <c:v>33</c:v>
                </c:pt>
                <c:pt idx="16">
                  <c:v>40</c:v>
                </c:pt>
                <c:pt idx="17">
                  <c:v>50</c:v>
                </c:pt>
                <c:pt idx="18">
                  <c:v>60</c:v>
                </c:pt>
                <c:pt idx="19">
                  <c:v>80</c:v>
                </c:pt>
                <c:pt idx="20">
                  <c:v>100</c:v>
                </c:pt>
                <c:pt idx="21">
                  <c:v>120</c:v>
                </c:pt>
                <c:pt idx="22">
                  <c:v>140</c:v>
                </c:pt>
                <c:pt idx="23">
                  <c:v>160</c:v>
                </c:pt>
                <c:pt idx="24">
                  <c:v>180</c:v>
                </c:pt>
              </c:numCache>
            </c:numRef>
          </c:xVal>
          <c:yVal>
            <c:numRef>
              <c:f>integrals_table!$P$65:$P$89</c:f>
              <c:numCache>
                <c:formatCode>0.00E+00</c:formatCode>
                <c:ptCount val="25"/>
                <c:pt idx="0">
                  <c:v>-4.1166666666666663</c:v>
                </c:pt>
                <c:pt idx="1">
                  <c:v>-6.5566666666666666</c:v>
                </c:pt>
                <c:pt idx="2">
                  <c:v>-2.46</c:v>
                </c:pt>
                <c:pt idx="3">
                  <c:v>3.6983333333333337</c:v>
                </c:pt>
                <c:pt idx="4">
                  <c:v>11.161666666666665</c:v>
                </c:pt>
                <c:pt idx="5">
                  <c:v>17.721333333333334</c:v>
                </c:pt>
                <c:pt idx="6">
                  <c:v>19.94766666666667</c:v>
                </c:pt>
                <c:pt idx="7">
                  <c:v>25.660666666666668</c:v>
                </c:pt>
                <c:pt idx="8">
                  <c:v>30.172333333333331</c:v>
                </c:pt>
                <c:pt idx="9">
                  <c:v>37.609000000000009</c:v>
                </c:pt>
                <c:pt idx="10">
                  <c:v>38.617666666666658</c:v>
                </c:pt>
                <c:pt idx="11">
                  <c:v>41.331999999999994</c:v>
                </c:pt>
                <c:pt idx="12">
                  <c:v>40.782666666666664</c:v>
                </c:pt>
                <c:pt idx="13">
                  <c:v>40.080999999999996</c:v>
                </c:pt>
                <c:pt idx="14">
                  <c:v>35.126999999999995</c:v>
                </c:pt>
                <c:pt idx="15">
                  <c:v>29.305333333333337</c:v>
                </c:pt>
                <c:pt idx="16">
                  <c:v>16.186666666666667</c:v>
                </c:pt>
                <c:pt idx="17">
                  <c:v>-3.3990000000000005</c:v>
                </c:pt>
                <c:pt idx="18">
                  <c:v>-18.698333333333334</c:v>
                </c:pt>
                <c:pt idx="19">
                  <c:v>-35.984666666666669</c:v>
                </c:pt>
                <c:pt idx="20">
                  <c:v>-39.923000000000002</c:v>
                </c:pt>
                <c:pt idx="21">
                  <c:v>-35.301999999999992</c:v>
                </c:pt>
                <c:pt idx="22">
                  <c:v>-31.656000000000002</c:v>
                </c:pt>
                <c:pt idx="23">
                  <c:v>-23.138666666666666</c:v>
                </c:pt>
                <c:pt idx="24">
                  <c:v>-17.529500000000002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5F-456E-A607-B7110CDA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761872"/>
        <c:axId val="560765808"/>
      </c:scatterChart>
      <c:valAx>
        <c:axId val="560761872"/>
        <c:scaling>
          <c:orientation val="minMax"/>
          <c:max val="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765808"/>
        <c:crosses val="autoZero"/>
        <c:crossBetween val="midCat"/>
      </c:valAx>
      <c:valAx>
        <c:axId val="56076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First Integral X (G-cm)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761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Filed Integral measurements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000">
                <a:solidFill>
                  <a:sysClr val="windowText" lastClr="000000"/>
                </a:solidFill>
              </a:rPr>
              <a:t>(Coil vs. StrWire)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Coil(DS1)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integrals_table!$I$19:$I$43</c:f>
              <c:numCache>
                <c:formatCode>General</c:formatCode>
                <c:ptCount val="25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27</c:v>
                </c:pt>
                <c:pt idx="14">
                  <c:v>30</c:v>
                </c:pt>
                <c:pt idx="15">
                  <c:v>33</c:v>
                </c:pt>
                <c:pt idx="16">
                  <c:v>40</c:v>
                </c:pt>
                <c:pt idx="17">
                  <c:v>50</c:v>
                </c:pt>
                <c:pt idx="18">
                  <c:v>60</c:v>
                </c:pt>
                <c:pt idx="19">
                  <c:v>80</c:v>
                </c:pt>
                <c:pt idx="20">
                  <c:v>100</c:v>
                </c:pt>
                <c:pt idx="21">
                  <c:v>120</c:v>
                </c:pt>
                <c:pt idx="22">
                  <c:v>140</c:v>
                </c:pt>
                <c:pt idx="23">
                  <c:v>160</c:v>
                </c:pt>
                <c:pt idx="24">
                  <c:v>180</c:v>
                </c:pt>
              </c:numCache>
            </c:numRef>
          </c:xVal>
          <c:yVal>
            <c:numRef>
              <c:f>integrals_table!$M$19:$M$43</c:f>
              <c:numCache>
                <c:formatCode>0.00E+00</c:formatCode>
                <c:ptCount val="25"/>
                <c:pt idx="0">
                  <c:v>-12.299800000000001</c:v>
                </c:pt>
                <c:pt idx="1">
                  <c:v>5.3710000000000004</c:v>
                </c:pt>
                <c:pt idx="2">
                  <c:v>30.378800000000005</c:v>
                </c:pt>
                <c:pt idx="3">
                  <c:v>35.768000000000001</c:v>
                </c:pt>
                <c:pt idx="4">
                  <c:v>35.191000000000003</c:v>
                </c:pt>
                <c:pt idx="5">
                  <c:v>34.075800000000001</c:v>
                </c:pt>
                <c:pt idx="6">
                  <c:v>33.361200000000004</c:v>
                </c:pt>
                <c:pt idx="7">
                  <c:v>31.028000000000002</c:v>
                </c:pt>
                <c:pt idx="8">
                  <c:v>27.455999999999996</c:v>
                </c:pt>
                <c:pt idx="9">
                  <c:v>23.204999999999998</c:v>
                </c:pt>
                <c:pt idx="10">
                  <c:v>22.396000000000001</c:v>
                </c:pt>
                <c:pt idx="11">
                  <c:v>18.0212</c:v>
                </c:pt>
                <c:pt idx="12">
                  <c:v>16.443199999999997</c:v>
                </c:pt>
                <c:pt idx="13">
                  <c:v>13.348800000000001</c:v>
                </c:pt>
                <c:pt idx="14">
                  <c:v>9.3986000000000001</c:v>
                </c:pt>
                <c:pt idx="15">
                  <c:v>5.7384000000000004</c:v>
                </c:pt>
                <c:pt idx="16">
                  <c:v>1.2562000000000002</c:v>
                </c:pt>
                <c:pt idx="17">
                  <c:v>-5.4180000000000001</c:v>
                </c:pt>
                <c:pt idx="18">
                  <c:v>-10.616</c:v>
                </c:pt>
                <c:pt idx="19">
                  <c:v>-20.007800000000003</c:v>
                </c:pt>
                <c:pt idx="20">
                  <c:v>-25.678000000000001</c:v>
                </c:pt>
                <c:pt idx="21">
                  <c:v>-30.002799999999997</c:v>
                </c:pt>
                <c:pt idx="22">
                  <c:v>-32.3626</c:v>
                </c:pt>
                <c:pt idx="23">
                  <c:v>-34.671800000000005</c:v>
                </c:pt>
                <c:pt idx="24">
                  <c:v>-37.750999999999998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BAB-4532-9419-0AC66C143917}"/>
            </c:ext>
          </c:extLst>
        </c:ser>
        <c:ser>
          <c:idx val="0"/>
          <c:order val="1"/>
          <c:tx>
            <c:v>Str.Wire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integrals_table!$AA$31:$AA$46</c:f>
              <c:numCache>
                <c:formatCode>General</c:formatCode>
                <c:ptCount val="16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33</c:v>
                </c:pt>
                <c:pt idx="9">
                  <c:v>40</c:v>
                </c:pt>
                <c:pt idx="10">
                  <c:v>50</c:v>
                </c:pt>
                <c:pt idx="11">
                  <c:v>70</c:v>
                </c:pt>
                <c:pt idx="12">
                  <c:v>90</c:v>
                </c:pt>
                <c:pt idx="13">
                  <c:v>120</c:v>
                </c:pt>
                <c:pt idx="14">
                  <c:v>150</c:v>
                </c:pt>
                <c:pt idx="15">
                  <c:v>180</c:v>
                </c:pt>
              </c:numCache>
            </c:numRef>
          </c:xVal>
          <c:yVal>
            <c:numRef>
              <c:f>integrals_table!$AU$31:$AU$46</c:f>
              <c:numCache>
                <c:formatCode>0</c:formatCode>
                <c:ptCount val="16"/>
                <c:pt idx="0">
                  <c:v>-35.666666666666664</c:v>
                </c:pt>
                <c:pt idx="1">
                  <c:v>1.7777777777777777</c:v>
                </c:pt>
                <c:pt idx="2">
                  <c:v>6.4444444444444446</c:v>
                </c:pt>
                <c:pt idx="3">
                  <c:v>5.5555555555555554</c:v>
                </c:pt>
                <c:pt idx="4">
                  <c:v>1.4444444444444444</c:v>
                </c:pt>
                <c:pt idx="5">
                  <c:v>-6</c:v>
                </c:pt>
                <c:pt idx="6">
                  <c:v>-9.1111111111111107</c:v>
                </c:pt>
                <c:pt idx="7">
                  <c:v>-13.555555555555555</c:v>
                </c:pt>
                <c:pt idx="8">
                  <c:v>-16.666666666666668</c:v>
                </c:pt>
                <c:pt idx="9">
                  <c:v>-20.444444444444443</c:v>
                </c:pt>
                <c:pt idx="10">
                  <c:v>-24.666666666666668</c:v>
                </c:pt>
                <c:pt idx="11">
                  <c:v>-31.222222222222221</c:v>
                </c:pt>
                <c:pt idx="12">
                  <c:v>-35.666666666666664</c:v>
                </c:pt>
                <c:pt idx="13">
                  <c:v>-40</c:v>
                </c:pt>
                <c:pt idx="14">
                  <c:v>-45.777777777777779</c:v>
                </c:pt>
                <c:pt idx="15">
                  <c:v>-47.444444444444443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15-47A7-8A31-EB9EFED2ADE3}"/>
            </c:ext>
          </c:extLst>
        </c:ser>
        <c:ser>
          <c:idx val="2"/>
          <c:order val="2"/>
          <c:tx>
            <c:v>Coil(DS3)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integrals_table!$I$19:$I$43</c:f>
              <c:numCache>
                <c:formatCode>General</c:formatCode>
                <c:ptCount val="25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27</c:v>
                </c:pt>
                <c:pt idx="14">
                  <c:v>30</c:v>
                </c:pt>
                <c:pt idx="15">
                  <c:v>33</c:v>
                </c:pt>
                <c:pt idx="16">
                  <c:v>40</c:v>
                </c:pt>
                <c:pt idx="17">
                  <c:v>50</c:v>
                </c:pt>
                <c:pt idx="18">
                  <c:v>60</c:v>
                </c:pt>
                <c:pt idx="19">
                  <c:v>80</c:v>
                </c:pt>
                <c:pt idx="20">
                  <c:v>100</c:v>
                </c:pt>
                <c:pt idx="21">
                  <c:v>120</c:v>
                </c:pt>
                <c:pt idx="22">
                  <c:v>140</c:v>
                </c:pt>
                <c:pt idx="23">
                  <c:v>160</c:v>
                </c:pt>
                <c:pt idx="24">
                  <c:v>180</c:v>
                </c:pt>
              </c:numCache>
            </c:numRef>
          </c:xVal>
          <c:yVal>
            <c:numRef>
              <c:f>integrals_table!$Q$65:$Q$89</c:f>
              <c:numCache>
                <c:formatCode>0.00E+00</c:formatCode>
                <c:ptCount val="25"/>
                <c:pt idx="0">
                  <c:v>-18.887</c:v>
                </c:pt>
                <c:pt idx="1">
                  <c:v>2.950766666666667</c:v>
                </c:pt>
                <c:pt idx="2">
                  <c:v>26.871666666666666</c:v>
                </c:pt>
                <c:pt idx="3">
                  <c:v>31.040333333333336</c:v>
                </c:pt>
                <c:pt idx="4">
                  <c:v>32.262333333333331</c:v>
                </c:pt>
                <c:pt idx="5">
                  <c:v>30.725666666666669</c:v>
                </c:pt>
                <c:pt idx="6">
                  <c:v>25.085333333333331</c:v>
                </c:pt>
                <c:pt idx="7">
                  <c:v>27.140999999999998</c:v>
                </c:pt>
                <c:pt idx="8">
                  <c:v>24.682333333333336</c:v>
                </c:pt>
                <c:pt idx="9">
                  <c:v>19.751000000000001</c:v>
                </c:pt>
                <c:pt idx="10">
                  <c:v>18.814999999999998</c:v>
                </c:pt>
                <c:pt idx="11">
                  <c:v>16.642333333333333</c:v>
                </c:pt>
                <c:pt idx="12">
                  <c:v>12.303333333333333</c:v>
                </c:pt>
                <c:pt idx="13">
                  <c:v>9.7280000000000015</c:v>
                </c:pt>
                <c:pt idx="14">
                  <c:v>6.3506666666666662</c:v>
                </c:pt>
                <c:pt idx="15">
                  <c:v>2.258666666666667</c:v>
                </c:pt>
                <c:pt idx="16">
                  <c:v>-0.41873333333333329</c:v>
                </c:pt>
                <c:pt idx="17">
                  <c:v>-7.8496666666666668</c:v>
                </c:pt>
                <c:pt idx="18">
                  <c:v>-15.089666666666668</c:v>
                </c:pt>
                <c:pt idx="19">
                  <c:v>-21.916999999999998</c:v>
                </c:pt>
                <c:pt idx="20">
                  <c:v>-28.483999999999998</c:v>
                </c:pt>
                <c:pt idx="21">
                  <c:v>-31.134666666666664</c:v>
                </c:pt>
                <c:pt idx="22">
                  <c:v>-35.031666666666673</c:v>
                </c:pt>
                <c:pt idx="23">
                  <c:v>-38.053333333333335</c:v>
                </c:pt>
                <c:pt idx="24">
                  <c:v>-39.548000000000002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E2-4A65-9A3B-E6AA324BD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761872"/>
        <c:axId val="560765808"/>
      </c:scatterChart>
      <c:valAx>
        <c:axId val="560761872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765808"/>
        <c:crosses val="autoZero"/>
        <c:crossBetween val="midCat"/>
      </c:valAx>
      <c:valAx>
        <c:axId val="56076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First Integral Y (G-cm)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761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I1x</a:t>
            </a:r>
          </a:p>
          <a:p>
            <a:pPr>
              <a:defRPr/>
            </a:pPr>
            <a:r>
              <a:rPr lang="en-US" sz="1000"/>
              <a:t>Cell 32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Test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integrals_table!$Y$52:$Y$59</c:f>
              <c:numCache>
                <c:formatCode>General</c:formatCode>
                <c:ptCount val="8"/>
                <c:pt idx="0">
                  <c:v>7.2</c:v>
                </c:pt>
                <c:pt idx="1">
                  <c:v>10</c:v>
                </c:pt>
                <c:pt idx="2">
                  <c:v>14</c:v>
                </c:pt>
                <c:pt idx="3">
                  <c:v>18</c:v>
                </c:pt>
                <c:pt idx="4">
                  <c:v>22</c:v>
                </c:pt>
                <c:pt idx="5">
                  <c:v>27</c:v>
                </c:pt>
                <c:pt idx="6">
                  <c:v>33</c:v>
                </c:pt>
                <c:pt idx="7">
                  <c:v>45</c:v>
                </c:pt>
              </c:numCache>
            </c:numRef>
          </c:xVal>
          <c:yVal>
            <c:numRef>
              <c:f>integrals_table!$AI$52:$AI$59</c:f>
              <c:numCache>
                <c:formatCode>General</c:formatCode>
                <c:ptCount val="8"/>
                <c:pt idx="0">
                  <c:v>-2</c:v>
                </c:pt>
                <c:pt idx="1">
                  <c:v>16</c:v>
                </c:pt>
                <c:pt idx="2">
                  <c:v>39</c:v>
                </c:pt>
                <c:pt idx="3">
                  <c:v>50</c:v>
                </c:pt>
                <c:pt idx="4">
                  <c:v>52</c:v>
                </c:pt>
                <c:pt idx="5">
                  <c:v>48</c:v>
                </c:pt>
                <c:pt idx="6">
                  <c:v>41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FC-484A-BFF1-E77EA3127CE5}"/>
            </c:ext>
          </c:extLst>
        </c:ser>
        <c:ser>
          <c:idx val="1"/>
          <c:order val="1"/>
          <c:tx>
            <c:v>Background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FC-484A-BFF1-E77EA3127CE5}"/>
              </c:ext>
            </c:extLst>
          </c:dPt>
          <c:xVal>
            <c:numRef>
              <c:f>integrals_table!$AA$31:$AA$46</c:f>
              <c:numCache>
                <c:formatCode>General</c:formatCode>
                <c:ptCount val="16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33</c:v>
                </c:pt>
                <c:pt idx="9">
                  <c:v>40</c:v>
                </c:pt>
                <c:pt idx="10">
                  <c:v>50</c:v>
                </c:pt>
                <c:pt idx="11">
                  <c:v>70</c:v>
                </c:pt>
                <c:pt idx="12">
                  <c:v>90</c:v>
                </c:pt>
                <c:pt idx="13">
                  <c:v>120</c:v>
                </c:pt>
                <c:pt idx="14">
                  <c:v>150</c:v>
                </c:pt>
                <c:pt idx="15">
                  <c:v>180</c:v>
                </c:pt>
              </c:numCache>
            </c:numRef>
          </c:xVal>
          <c:yVal>
            <c:numRef>
              <c:f>integrals_table!$AT$31:$AT$46</c:f>
              <c:numCache>
                <c:formatCode>0</c:formatCode>
                <c:ptCount val="16"/>
                <c:pt idx="0">
                  <c:v>-0.66666666666666663</c:v>
                </c:pt>
                <c:pt idx="1">
                  <c:v>8.1111111111111107</c:v>
                </c:pt>
                <c:pt idx="2">
                  <c:v>22.333333333333332</c:v>
                </c:pt>
                <c:pt idx="3">
                  <c:v>33.111111111111114</c:v>
                </c:pt>
                <c:pt idx="4">
                  <c:v>44.777777777777779</c:v>
                </c:pt>
                <c:pt idx="5">
                  <c:v>52.444444444444443</c:v>
                </c:pt>
                <c:pt idx="6">
                  <c:v>52.222222222222221</c:v>
                </c:pt>
                <c:pt idx="7">
                  <c:v>49.444444444444443</c:v>
                </c:pt>
                <c:pt idx="8">
                  <c:v>41.555555555555557</c:v>
                </c:pt>
                <c:pt idx="9">
                  <c:v>25.444444444444443</c:v>
                </c:pt>
                <c:pt idx="10">
                  <c:v>5.2222222222222223</c:v>
                </c:pt>
                <c:pt idx="11">
                  <c:v>-22</c:v>
                </c:pt>
                <c:pt idx="12">
                  <c:v>-31.777777777777779</c:v>
                </c:pt>
                <c:pt idx="13">
                  <c:v>-28.222222222222221</c:v>
                </c:pt>
                <c:pt idx="14">
                  <c:v>-17.888888888888889</c:v>
                </c:pt>
                <c:pt idx="15">
                  <c:v>-9.4444444444444446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FC-484A-BFF1-E77EA3127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963112"/>
        <c:axId val="509963440"/>
      </c:scatterChart>
      <c:valAx>
        <c:axId val="50996311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963440"/>
        <c:crosses val="autoZero"/>
        <c:crossBetween val="midCat"/>
      </c:valAx>
      <c:valAx>
        <c:axId val="509963440"/>
        <c:scaling>
          <c:orientation val="minMax"/>
          <c:max val="8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96311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7670170075507186"/>
          <c:y val="0.27662781251659629"/>
          <c:w val="0.29887082224426326"/>
          <c:h val="0.1420779430248408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I1y</a:t>
            </a:r>
          </a:p>
          <a:p>
            <a:pPr>
              <a:defRPr/>
            </a:pPr>
            <a:r>
              <a:rPr lang="en-US" sz="1000"/>
              <a:t>Cell 32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integrals_table!$Y$52:$Y$59</c:f>
              <c:numCache>
                <c:formatCode>General</c:formatCode>
                <c:ptCount val="8"/>
                <c:pt idx="0">
                  <c:v>7.2</c:v>
                </c:pt>
                <c:pt idx="1">
                  <c:v>10</c:v>
                </c:pt>
                <c:pt idx="2">
                  <c:v>14</c:v>
                </c:pt>
                <c:pt idx="3">
                  <c:v>18</c:v>
                </c:pt>
                <c:pt idx="4">
                  <c:v>22</c:v>
                </c:pt>
                <c:pt idx="5">
                  <c:v>27</c:v>
                </c:pt>
                <c:pt idx="6">
                  <c:v>33</c:v>
                </c:pt>
                <c:pt idx="7">
                  <c:v>45</c:v>
                </c:pt>
              </c:numCache>
            </c:numRef>
          </c:xVal>
          <c:yVal>
            <c:numRef>
              <c:f>integrals_table!$AJ$52:$AJ$59</c:f>
              <c:numCache>
                <c:formatCode>General</c:formatCode>
                <c:ptCount val="8"/>
                <c:pt idx="0">
                  <c:v>-30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-3</c:v>
                </c:pt>
                <c:pt idx="5">
                  <c:v>-8</c:v>
                </c:pt>
                <c:pt idx="6">
                  <c:v>-16</c:v>
                </c:pt>
                <c:pt idx="7">
                  <c:v>-17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75-46A2-81CD-61FDCC367650}"/>
            </c:ext>
          </c:extLst>
        </c:ser>
        <c:ser>
          <c:idx val="1"/>
          <c:order val="1"/>
          <c:tx>
            <c:v>Background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integrals_table!$AA$31:$AA$46</c:f>
              <c:numCache>
                <c:formatCode>General</c:formatCode>
                <c:ptCount val="16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33</c:v>
                </c:pt>
                <c:pt idx="9">
                  <c:v>40</c:v>
                </c:pt>
                <c:pt idx="10">
                  <c:v>50</c:v>
                </c:pt>
                <c:pt idx="11">
                  <c:v>70</c:v>
                </c:pt>
                <c:pt idx="12">
                  <c:v>90</c:v>
                </c:pt>
                <c:pt idx="13">
                  <c:v>120</c:v>
                </c:pt>
                <c:pt idx="14">
                  <c:v>150</c:v>
                </c:pt>
                <c:pt idx="15">
                  <c:v>180</c:v>
                </c:pt>
              </c:numCache>
            </c:numRef>
          </c:xVal>
          <c:yVal>
            <c:numRef>
              <c:f>integrals_table!$AU$31:$AU$46</c:f>
              <c:numCache>
                <c:formatCode>0</c:formatCode>
                <c:ptCount val="16"/>
                <c:pt idx="0">
                  <c:v>-35.666666666666664</c:v>
                </c:pt>
                <c:pt idx="1">
                  <c:v>1.7777777777777777</c:v>
                </c:pt>
                <c:pt idx="2">
                  <c:v>6.4444444444444446</c:v>
                </c:pt>
                <c:pt idx="3">
                  <c:v>5.5555555555555554</c:v>
                </c:pt>
                <c:pt idx="4">
                  <c:v>1.4444444444444444</c:v>
                </c:pt>
                <c:pt idx="5">
                  <c:v>-6</c:v>
                </c:pt>
                <c:pt idx="6">
                  <c:v>-9.1111111111111107</c:v>
                </c:pt>
                <c:pt idx="7">
                  <c:v>-13.555555555555555</c:v>
                </c:pt>
                <c:pt idx="8">
                  <c:v>-16.666666666666668</c:v>
                </c:pt>
                <c:pt idx="9">
                  <c:v>-20.444444444444443</c:v>
                </c:pt>
                <c:pt idx="10">
                  <c:v>-24.666666666666668</c:v>
                </c:pt>
                <c:pt idx="11">
                  <c:v>-31.222222222222221</c:v>
                </c:pt>
                <c:pt idx="12">
                  <c:v>-35.666666666666664</c:v>
                </c:pt>
                <c:pt idx="13">
                  <c:v>-40</c:v>
                </c:pt>
                <c:pt idx="14">
                  <c:v>-45.777777777777779</c:v>
                </c:pt>
                <c:pt idx="15">
                  <c:v>-47.444444444444443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75-46A2-81CD-61FDCC367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54880"/>
        <c:axId val="512655208"/>
      </c:scatterChart>
      <c:valAx>
        <c:axId val="51265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655208"/>
        <c:crossesAt val="-60"/>
        <c:crossBetween val="midCat"/>
      </c:valAx>
      <c:valAx>
        <c:axId val="512655208"/>
        <c:scaling>
          <c:orientation val="minMax"/>
          <c:max val="1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(G-cm)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6548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393662558339942"/>
          <c:y val="0.27183931652016757"/>
          <c:w val="0.29944726608859096"/>
          <c:h val="0.145755553515253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I1x</a:t>
            </a:r>
          </a:p>
          <a:p>
            <a:pPr>
              <a:defRPr/>
            </a:pPr>
            <a:r>
              <a:rPr lang="en-US" sz="1000"/>
              <a:t>Cell 42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Test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integrals_table!$Y$52:$Y$59</c:f>
              <c:numCache>
                <c:formatCode>General</c:formatCode>
                <c:ptCount val="8"/>
                <c:pt idx="0">
                  <c:v>7.2</c:v>
                </c:pt>
                <c:pt idx="1">
                  <c:v>10</c:v>
                </c:pt>
                <c:pt idx="2">
                  <c:v>14</c:v>
                </c:pt>
                <c:pt idx="3">
                  <c:v>18</c:v>
                </c:pt>
                <c:pt idx="4">
                  <c:v>22</c:v>
                </c:pt>
                <c:pt idx="5">
                  <c:v>27</c:v>
                </c:pt>
                <c:pt idx="6">
                  <c:v>33</c:v>
                </c:pt>
                <c:pt idx="7">
                  <c:v>45</c:v>
                </c:pt>
              </c:numCache>
            </c:numRef>
          </c:xVal>
          <c:yVal>
            <c:numRef>
              <c:f>integrals_table!$AC$52:$AC$59</c:f>
              <c:numCache>
                <c:formatCode>General</c:formatCode>
                <c:ptCount val="8"/>
                <c:pt idx="0">
                  <c:v>0</c:v>
                </c:pt>
                <c:pt idx="1">
                  <c:v>16</c:v>
                </c:pt>
                <c:pt idx="2">
                  <c:v>38</c:v>
                </c:pt>
                <c:pt idx="3">
                  <c:v>51</c:v>
                </c:pt>
                <c:pt idx="4">
                  <c:v>57</c:v>
                </c:pt>
                <c:pt idx="5">
                  <c:v>52</c:v>
                </c:pt>
                <c:pt idx="6">
                  <c:v>41</c:v>
                </c:pt>
                <c:pt idx="7">
                  <c:v>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01-4C9D-93AD-C61AF189DB40}"/>
            </c:ext>
          </c:extLst>
        </c:ser>
        <c:ser>
          <c:idx val="1"/>
          <c:order val="1"/>
          <c:tx>
            <c:v>Background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001-4C9D-93AD-C61AF189DB40}"/>
              </c:ext>
            </c:extLst>
          </c:dPt>
          <c:xVal>
            <c:numRef>
              <c:f>integrals_table!$AA$31:$AA$46</c:f>
              <c:numCache>
                <c:formatCode>General</c:formatCode>
                <c:ptCount val="16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33</c:v>
                </c:pt>
                <c:pt idx="9">
                  <c:v>40</c:v>
                </c:pt>
                <c:pt idx="10">
                  <c:v>50</c:v>
                </c:pt>
                <c:pt idx="11">
                  <c:v>70</c:v>
                </c:pt>
                <c:pt idx="12">
                  <c:v>90</c:v>
                </c:pt>
                <c:pt idx="13">
                  <c:v>120</c:v>
                </c:pt>
                <c:pt idx="14">
                  <c:v>150</c:v>
                </c:pt>
                <c:pt idx="15">
                  <c:v>180</c:v>
                </c:pt>
              </c:numCache>
            </c:numRef>
          </c:xVal>
          <c:yVal>
            <c:numRef>
              <c:f>integrals_table!$AT$31:$AT$46</c:f>
              <c:numCache>
                <c:formatCode>0</c:formatCode>
                <c:ptCount val="16"/>
                <c:pt idx="0">
                  <c:v>-0.66666666666666663</c:v>
                </c:pt>
                <c:pt idx="1">
                  <c:v>8.1111111111111107</c:v>
                </c:pt>
                <c:pt idx="2">
                  <c:v>22.333333333333332</c:v>
                </c:pt>
                <c:pt idx="3">
                  <c:v>33.111111111111114</c:v>
                </c:pt>
                <c:pt idx="4">
                  <c:v>44.777777777777779</c:v>
                </c:pt>
                <c:pt idx="5">
                  <c:v>52.444444444444443</c:v>
                </c:pt>
                <c:pt idx="6">
                  <c:v>52.222222222222221</c:v>
                </c:pt>
                <c:pt idx="7">
                  <c:v>49.444444444444443</c:v>
                </c:pt>
                <c:pt idx="8">
                  <c:v>41.555555555555557</c:v>
                </c:pt>
                <c:pt idx="9">
                  <c:v>25.444444444444443</c:v>
                </c:pt>
                <c:pt idx="10">
                  <c:v>5.2222222222222223</c:v>
                </c:pt>
                <c:pt idx="11">
                  <c:v>-22</c:v>
                </c:pt>
                <c:pt idx="12">
                  <c:v>-31.777777777777779</c:v>
                </c:pt>
                <c:pt idx="13">
                  <c:v>-28.222222222222221</c:v>
                </c:pt>
                <c:pt idx="14">
                  <c:v>-17.888888888888889</c:v>
                </c:pt>
                <c:pt idx="15">
                  <c:v>-9.4444444444444446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001-4C9D-93AD-C61AF18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963112"/>
        <c:axId val="509963440"/>
      </c:scatterChart>
      <c:valAx>
        <c:axId val="50996311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963440"/>
        <c:crosses val="autoZero"/>
        <c:crossBetween val="midCat"/>
      </c:valAx>
      <c:valAx>
        <c:axId val="50996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963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1228203811480084"/>
          <c:y val="0.2759815537076557"/>
          <c:w val="0.26597883145041651"/>
          <c:h val="0.1417460200652488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I1y</a:t>
            </a:r>
          </a:p>
          <a:p>
            <a:pPr>
              <a:defRPr/>
            </a:pPr>
            <a:r>
              <a:rPr lang="en-US" sz="1000"/>
              <a:t>Cell 42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integrals_table!$Y$52:$Y$59</c:f>
              <c:numCache>
                <c:formatCode>General</c:formatCode>
                <c:ptCount val="8"/>
                <c:pt idx="0">
                  <c:v>7.2</c:v>
                </c:pt>
                <c:pt idx="1">
                  <c:v>10</c:v>
                </c:pt>
                <c:pt idx="2">
                  <c:v>14</c:v>
                </c:pt>
                <c:pt idx="3">
                  <c:v>18</c:v>
                </c:pt>
                <c:pt idx="4">
                  <c:v>22</c:v>
                </c:pt>
                <c:pt idx="5">
                  <c:v>27</c:v>
                </c:pt>
                <c:pt idx="6">
                  <c:v>33</c:v>
                </c:pt>
                <c:pt idx="7">
                  <c:v>45</c:v>
                </c:pt>
              </c:numCache>
            </c:numRef>
          </c:xVal>
          <c:yVal>
            <c:numRef>
              <c:f>integrals_table!$AD$52:$AD$59</c:f>
              <c:numCache>
                <c:formatCode>General</c:formatCode>
                <c:ptCount val="8"/>
                <c:pt idx="0">
                  <c:v>-31</c:v>
                </c:pt>
                <c:pt idx="1">
                  <c:v>7</c:v>
                </c:pt>
                <c:pt idx="2">
                  <c:v>4</c:v>
                </c:pt>
                <c:pt idx="3">
                  <c:v>-1</c:v>
                </c:pt>
                <c:pt idx="4">
                  <c:v>-6</c:v>
                </c:pt>
                <c:pt idx="5">
                  <c:v>-11</c:v>
                </c:pt>
                <c:pt idx="6">
                  <c:v>-16</c:v>
                </c:pt>
                <c:pt idx="7">
                  <c:v>-23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0B-42FF-8C00-5D6E9552E8D4}"/>
            </c:ext>
          </c:extLst>
        </c:ser>
        <c:ser>
          <c:idx val="1"/>
          <c:order val="1"/>
          <c:tx>
            <c:v>Background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integrals_table!$AA$31:$AA$46</c:f>
              <c:numCache>
                <c:formatCode>General</c:formatCode>
                <c:ptCount val="16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33</c:v>
                </c:pt>
                <c:pt idx="9">
                  <c:v>40</c:v>
                </c:pt>
                <c:pt idx="10">
                  <c:v>50</c:v>
                </c:pt>
                <c:pt idx="11">
                  <c:v>70</c:v>
                </c:pt>
                <c:pt idx="12">
                  <c:v>90</c:v>
                </c:pt>
                <c:pt idx="13">
                  <c:v>120</c:v>
                </c:pt>
                <c:pt idx="14">
                  <c:v>150</c:v>
                </c:pt>
                <c:pt idx="15">
                  <c:v>180</c:v>
                </c:pt>
              </c:numCache>
            </c:numRef>
          </c:xVal>
          <c:yVal>
            <c:numRef>
              <c:f>integrals_table!$AU$31:$AU$46</c:f>
              <c:numCache>
                <c:formatCode>0</c:formatCode>
                <c:ptCount val="16"/>
                <c:pt idx="0">
                  <c:v>-35.666666666666664</c:v>
                </c:pt>
                <c:pt idx="1">
                  <c:v>1.7777777777777777</c:v>
                </c:pt>
                <c:pt idx="2">
                  <c:v>6.4444444444444446</c:v>
                </c:pt>
                <c:pt idx="3">
                  <c:v>5.5555555555555554</c:v>
                </c:pt>
                <c:pt idx="4">
                  <c:v>1.4444444444444444</c:v>
                </c:pt>
                <c:pt idx="5">
                  <c:v>-6</c:v>
                </c:pt>
                <c:pt idx="6">
                  <c:v>-9.1111111111111107</c:v>
                </c:pt>
                <c:pt idx="7">
                  <c:v>-13.555555555555555</c:v>
                </c:pt>
                <c:pt idx="8">
                  <c:v>-16.666666666666668</c:v>
                </c:pt>
                <c:pt idx="9">
                  <c:v>-20.444444444444443</c:v>
                </c:pt>
                <c:pt idx="10">
                  <c:v>-24.666666666666668</c:v>
                </c:pt>
                <c:pt idx="11">
                  <c:v>-31.222222222222221</c:v>
                </c:pt>
                <c:pt idx="12">
                  <c:v>-35.666666666666664</c:v>
                </c:pt>
                <c:pt idx="13">
                  <c:v>-40</c:v>
                </c:pt>
                <c:pt idx="14">
                  <c:v>-45.777777777777779</c:v>
                </c:pt>
                <c:pt idx="15">
                  <c:v>-47.444444444444443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0B-42FF-8C00-5D6E9552E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54880"/>
        <c:axId val="512655208"/>
      </c:scatterChart>
      <c:valAx>
        <c:axId val="51265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655208"/>
        <c:crossesAt val="-50"/>
        <c:crossBetween val="midCat"/>
      </c:valAx>
      <c:valAx>
        <c:axId val="51265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(G-cm)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654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7792292356898021"/>
          <c:y val="0.26480146403717886"/>
          <c:w val="0.2674322676878505"/>
          <c:h val="0.1758424233668038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I1x</a:t>
            </a:r>
          </a:p>
          <a:p>
            <a:pPr>
              <a:defRPr/>
            </a:pPr>
            <a:r>
              <a:rPr lang="en-US" sz="1000"/>
              <a:t>Cell 44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Test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integrals_table!$Y$52:$Y$59</c:f>
              <c:numCache>
                <c:formatCode>General</c:formatCode>
                <c:ptCount val="8"/>
                <c:pt idx="0">
                  <c:v>7.2</c:v>
                </c:pt>
                <c:pt idx="1">
                  <c:v>10</c:v>
                </c:pt>
                <c:pt idx="2">
                  <c:v>14</c:v>
                </c:pt>
                <c:pt idx="3">
                  <c:v>18</c:v>
                </c:pt>
                <c:pt idx="4">
                  <c:v>22</c:v>
                </c:pt>
                <c:pt idx="5">
                  <c:v>27</c:v>
                </c:pt>
                <c:pt idx="6">
                  <c:v>33</c:v>
                </c:pt>
                <c:pt idx="7">
                  <c:v>45</c:v>
                </c:pt>
              </c:numCache>
            </c:numRef>
          </c:xVal>
          <c:yVal>
            <c:numRef>
              <c:f>integrals_table!$AF$52:$AF$59</c:f>
              <c:numCache>
                <c:formatCode>General</c:formatCode>
                <c:ptCount val="8"/>
                <c:pt idx="0">
                  <c:v>0</c:v>
                </c:pt>
                <c:pt idx="1">
                  <c:v>17</c:v>
                </c:pt>
                <c:pt idx="2">
                  <c:v>38</c:v>
                </c:pt>
                <c:pt idx="3">
                  <c:v>50</c:v>
                </c:pt>
                <c:pt idx="4">
                  <c:v>53</c:v>
                </c:pt>
                <c:pt idx="5">
                  <c:v>47</c:v>
                </c:pt>
                <c:pt idx="6">
                  <c:v>42</c:v>
                </c:pt>
                <c:pt idx="7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F6-4CF4-B1C3-3A540297C94D}"/>
            </c:ext>
          </c:extLst>
        </c:ser>
        <c:ser>
          <c:idx val="1"/>
          <c:order val="1"/>
          <c:tx>
            <c:v>Background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3F6-4CF4-B1C3-3A540297C94D}"/>
              </c:ext>
            </c:extLst>
          </c:dPt>
          <c:xVal>
            <c:numRef>
              <c:f>integrals_table!$AA$31:$AA$46</c:f>
              <c:numCache>
                <c:formatCode>General</c:formatCode>
                <c:ptCount val="16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33</c:v>
                </c:pt>
                <c:pt idx="9">
                  <c:v>40</c:v>
                </c:pt>
                <c:pt idx="10">
                  <c:v>50</c:v>
                </c:pt>
                <c:pt idx="11">
                  <c:v>70</c:v>
                </c:pt>
                <c:pt idx="12">
                  <c:v>90</c:v>
                </c:pt>
                <c:pt idx="13">
                  <c:v>120</c:v>
                </c:pt>
                <c:pt idx="14">
                  <c:v>150</c:v>
                </c:pt>
                <c:pt idx="15">
                  <c:v>180</c:v>
                </c:pt>
              </c:numCache>
            </c:numRef>
          </c:xVal>
          <c:yVal>
            <c:numRef>
              <c:f>integrals_table!$AT$31:$AT$46</c:f>
              <c:numCache>
                <c:formatCode>0</c:formatCode>
                <c:ptCount val="16"/>
                <c:pt idx="0">
                  <c:v>-0.66666666666666663</c:v>
                </c:pt>
                <c:pt idx="1">
                  <c:v>8.1111111111111107</c:v>
                </c:pt>
                <c:pt idx="2">
                  <c:v>22.333333333333332</c:v>
                </c:pt>
                <c:pt idx="3">
                  <c:v>33.111111111111114</c:v>
                </c:pt>
                <c:pt idx="4">
                  <c:v>44.777777777777779</c:v>
                </c:pt>
                <c:pt idx="5">
                  <c:v>52.444444444444443</c:v>
                </c:pt>
                <c:pt idx="6">
                  <c:v>52.222222222222221</c:v>
                </c:pt>
                <c:pt idx="7">
                  <c:v>49.444444444444443</c:v>
                </c:pt>
                <c:pt idx="8">
                  <c:v>41.555555555555557</c:v>
                </c:pt>
                <c:pt idx="9">
                  <c:v>25.444444444444443</c:v>
                </c:pt>
                <c:pt idx="10">
                  <c:v>5.2222222222222223</c:v>
                </c:pt>
                <c:pt idx="11">
                  <c:v>-22</c:v>
                </c:pt>
                <c:pt idx="12">
                  <c:v>-31.777777777777779</c:v>
                </c:pt>
                <c:pt idx="13">
                  <c:v>-28.222222222222221</c:v>
                </c:pt>
                <c:pt idx="14">
                  <c:v>-17.888888888888889</c:v>
                </c:pt>
                <c:pt idx="15">
                  <c:v>-9.4444444444444446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F6-4CF4-B1C3-3A540297C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963112"/>
        <c:axId val="509963440"/>
      </c:scatterChart>
      <c:valAx>
        <c:axId val="50996311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963440"/>
        <c:crosses val="autoZero"/>
        <c:crossBetween val="midCat"/>
      </c:valAx>
      <c:valAx>
        <c:axId val="50996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963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1228203811480084"/>
          <c:y val="0.2759815537076557"/>
          <c:w val="0.26597883145041651"/>
          <c:h val="0.160437608850295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I1y</a:t>
            </a:r>
          </a:p>
          <a:p>
            <a:pPr>
              <a:defRPr/>
            </a:pPr>
            <a:r>
              <a:rPr lang="en-US" sz="1000"/>
              <a:t>Cell 44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integrals_table!$Y$52:$Y$59</c:f>
              <c:numCache>
                <c:formatCode>General</c:formatCode>
                <c:ptCount val="8"/>
                <c:pt idx="0">
                  <c:v>7.2</c:v>
                </c:pt>
                <c:pt idx="1">
                  <c:v>10</c:v>
                </c:pt>
                <c:pt idx="2">
                  <c:v>14</c:v>
                </c:pt>
                <c:pt idx="3">
                  <c:v>18</c:v>
                </c:pt>
                <c:pt idx="4">
                  <c:v>22</c:v>
                </c:pt>
                <c:pt idx="5">
                  <c:v>27</c:v>
                </c:pt>
                <c:pt idx="6">
                  <c:v>33</c:v>
                </c:pt>
                <c:pt idx="7">
                  <c:v>45</c:v>
                </c:pt>
              </c:numCache>
            </c:numRef>
          </c:xVal>
          <c:yVal>
            <c:numRef>
              <c:f>integrals_table!$AG$52:$AG$59</c:f>
              <c:numCache>
                <c:formatCode>General</c:formatCode>
                <c:ptCount val="8"/>
                <c:pt idx="0">
                  <c:v>-35</c:v>
                </c:pt>
                <c:pt idx="1">
                  <c:v>3</c:v>
                </c:pt>
                <c:pt idx="2">
                  <c:v>0</c:v>
                </c:pt>
                <c:pt idx="3">
                  <c:v>-10</c:v>
                </c:pt>
                <c:pt idx="4">
                  <c:v>-10</c:v>
                </c:pt>
                <c:pt idx="5">
                  <c:v>-17</c:v>
                </c:pt>
                <c:pt idx="6">
                  <c:v>-17</c:v>
                </c:pt>
                <c:pt idx="7">
                  <c:v>-23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43-49E7-ACD9-DF73038E11CE}"/>
            </c:ext>
          </c:extLst>
        </c:ser>
        <c:ser>
          <c:idx val="1"/>
          <c:order val="1"/>
          <c:tx>
            <c:v>Background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integrals_table!$AA$31:$AA$46</c:f>
              <c:numCache>
                <c:formatCode>General</c:formatCode>
                <c:ptCount val="16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33</c:v>
                </c:pt>
                <c:pt idx="9">
                  <c:v>40</c:v>
                </c:pt>
                <c:pt idx="10">
                  <c:v>50</c:v>
                </c:pt>
                <c:pt idx="11">
                  <c:v>70</c:v>
                </c:pt>
                <c:pt idx="12">
                  <c:v>90</c:v>
                </c:pt>
                <c:pt idx="13">
                  <c:v>120</c:v>
                </c:pt>
                <c:pt idx="14">
                  <c:v>150</c:v>
                </c:pt>
                <c:pt idx="15">
                  <c:v>180</c:v>
                </c:pt>
              </c:numCache>
            </c:numRef>
          </c:xVal>
          <c:yVal>
            <c:numRef>
              <c:f>integrals_table!$AU$31:$AU$46</c:f>
              <c:numCache>
                <c:formatCode>0</c:formatCode>
                <c:ptCount val="16"/>
                <c:pt idx="0">
                  <c:v>-35.666666666666664</c:v>
                </c:pt>
                <c:pt idx="1">
                  <c:v>1.7777777777777777</c:v>
                </c:pt>
                <c:pt idx="2">
                  <c:v>6.4444444444444446</c:v>
                </c:pt>
                <c:pt idx="3">
                  <c:v>5.5555555555555554</c:v>
                </c:pt>
                <c:pt idx="4">
                  <c:v>1.4444444444444444</c:v>
                </c:pt>
                <c:pt idx="5">
                  <c:v>-6</c:v>
                </c:pt>
                <c:pt idx="6">
                  <c:v>-9.1111111111111107</c:v>
                </c:pt>
                <c:pt idx="7">
                  <c:v>-13.555555555555555</c:v>
                </c:pt>
                <c:pt idx="8">
                  <c:v>-16.666666666666668</c:v>
                </c:pt>
                <c:pt idx="9">
                  <c:v>-20.444444444444443</c:v>
                </c:pt>
                <c:pt idx="10">
                  <c:v>-24.666666666666668</c:v>
                </c:pt>
                <c:pt idx="11">
                  <c:v>-31.222222222222221</c:v>
                </c:pt>
                <c:pt idx="12">
                  <c:v>-35.666666666666664</c:v>
                </c:pt>
                <c:pt idx="13">
                  <c:v>-40</c:v>
                </c:pt>
                <c:pt idx="14">
                  <c:v>-45.777777777777779</c:v>
                </c:pt>
                <c:pt idx="15">
                  <c:v>-47.444444444444443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43-49E7-ACD9-DF73038E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54880"/>
        <c:axId val="512655208"/>
      </c:scatterChart>
      <c:valAx>
        <c:axId val="51265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655208"/>
        <c:crossesAt val="-50"/>
        <c:crossBetween val="midCat"/>
      </c:valAx>
      <c:valAx>
        <c:axId val="51265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(G-cm)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654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669939618203462"/>
          <c:y val="0.27091767198824918"/>
          <c:w val="0.2674322676878505"/>
          <c:h val="0.1513775915625225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</xdr:colOff>
      <xdr:row>27</xdr:row>
      <xdr:rowOff>176212</xdr:rowOff>
    </xdr:from>
    <xdr:to>
      <xdr:col>21</xdr:col>
      <xdr:colOff>257175</xdr:colOff>
      <xdr:row>43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45</xdr:row>
      <xdr:rowOff>9525</xdr:rowOff>
    </xdr:from>
    <xdr:to>
      <xdr:col>22</xdr:col>
      <xdr:colOff>33338</xdr:colOff>
      <xdr:row>60</xdr:row>
      <xdr:rowOff>23813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21C649-97FE-4AE0-A55C-DE5CEC6C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585787</xdr:colOff>
      <xdr:row>60</xdr:row>
      <xdr:rowOff>4762</xdr:rowOff>
    </xdr:from>
    <xdr:to>
      <xdr:col>29</xdr:col>
      <xdr:colOff>47625</xdr:colOff>
      <xdr:row>70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601317</xdr:colOff>
      <xdr:row>70</xdr:row>
      <xdr:rowOff>188015</xdr:rowOff>
    </xdr:from>
    <xdr:to>
      <xdr:col>29</xdr:col>
      <xdr:colOff>57150</xdr:colOff>
      <xdr:row>81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38100</xdr:colOff>
      <xdr:row>60</xdr:row>
      <xdr:rowOff>0</xdr:rowOff>
    </xdr:from>
    <xdr:to>
      <xdr:col>34</xdr:col>
      <xdr:colOff>495300</xdr:colOff>
      <xdr:row>70</xdr:row>
      <xdr:rowOff>133350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66675</xdr:colOff>
      <xdr:row>71</xdr:row>
      <xdr:rowOff>0</xdr:rowOff>
    </xdr:from>
    <xdr:to>
      <xdr:col>34</xdr:col>
      <xdr:colOff>504825</xdr:colOff>
      <xdr:row>81</xdr:row>
      <xdr:rowOff>171450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40</xdr:col>
      <xdr:colOff>457200</xdr:colOff>
      <xdr:row>70</xdr:row>
      <xdr:rowOff>133350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0</xdr:colOff>
      <xdr:row>71</xdr:row>
      <xdr:rowOff>0</xdr:rowOff>
    </xdr:from>
    <xdr:to>
      <xdr:col>40</xdr:col>
      <xdr:colOff>438150</xdr:colOff>
      <xdr:row>81</xdr:row>
      <xdr:rowOff>171450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7"/>
  <sheetViews>
    <sheetView tabSelected="1" topLeftCell="A27" zoomScaleNormal="100" workbookViewId="0">
      <selection activeCell="W42" sqref="W42"/>
    </sheetView>
  </sheetViews>
  <sheetFormatPr defaultRowHeight="15" x14ac:dyDescent="0.25"/>
  <sheetData>
    <row r="1" spans="1:32" x14ac:dyDescent="0.25">
      <c r="A1" t="s">
        <v>0</v>
      </c>
      <c r="B1" t="s">
        <v>1</v>
      </c>
      <c r="C1" t="s">
        <v>2</v>
      </c>
    </row>
    <row r="2" spans="1:32" x14ac:dyDescent="0.25">
      <c r="A2" t="s">
        <v>3</v>
      </c>
      <c r="B2" s="1">
        <v>44866</v>
      </c>
    </row>
    <row r="3" spans="1:32" x14ac:dyDescent="0.25">
      <c r="A3" t="s">
        <v>4</v>
      </c>
      <c r="B3" s="2">
        <v>0.79987268518518517</v>
      </c>
    </row>
    <row r="5" spans="1:32" x14ac:dyDescent="0.25">
      <c r="A5" t="s">
        <v>5</v>
      </c>
      <c r="B5" t="s">
        <v>6</v>
      </c>
    </row>
    <row r="6" spans="1:32" x14ac:dyDescent="0.25">
      <c r="A6" t="s">
        <v>7</v>
      </c>
      <c r="B6" t="s">
        <v>8</v>
      </c>
      <c r="C6" t="s">
        <v>9</v>
      </c>
    </row>
    <row r="7" spans="1:32" x14ac:dyDescent="0.25">
      <c r="A7" t="s">
        <v>10</v>
      </c>
      <c r="B7" t="s">
        <v>8</v>
      </c>
    </row>
    <row r="8" spans="1:32" x14ac:dyDescent="0.25">
      <c r="A8" t="s">
        <v>11</v>
      </c>
      <c r="B8" t="s">
        <v>12</v>
      </c>
      <c r="C8" t="s">
        <v>13</v>
      </c>
    </row>
    <row r="9" spans="1:32" x14ac:dyDescent="0.25">
      <c r="A9" t="s">
        <v>14</v>
      </c>
      <c r="B9" t="s">
        <v>12</v>
      </c>
      <c r="C9">
        <v>2</v>
      </c>
    </row>
    <row r="10" spans="1:32" x14ac:dyDescent="0.25">
      <c r="A10" t="s">
        <v>15</v>
      </c>
      <c r="B10" t="s">
        <v>16</v>
      </c>
      <c r="C10" t="s">
        <v>15</v>
      </c>
    </row>
    <row r="11" spans="1:32" x14ac:dyDescent="0.25">
      <c r="A11" t="s">
        <v>17</v>
      </c>
      <c r="B11" t="s">
        <v>12</v>
      </c>
      <c r="C11">
        <v>1</v>
      </c>
    </row>
    <row r="12" spans="1:32" x14ac:dyDescent="0.25">
      <c r="A12" t="s">
        <v>18</v>
      </c>
      <c r="B12" t="s">
        <v>8</v>
      </c>
      <c r="C12" t="s">
        <v>19</v>
      </c>
      <c r="D12" t="s">
        <v>20</v>
      </c>
    </row>
    <row r="13" spans="1:32" x14ac:dyDescent="0.25">
      <c r="A13" t="s">
        <v>21</v>
      </c>
      <c r="B13" t="s">
        <v>22</v>
      </c>
    </row>
    <row r="14" spans="1:32" x14ac:dyDescent="0.25">
      <c r="A14" t="s">
        <v>23</v>
      </c>
      <c r="B14" t="s">
        <v>24</v>
      </c>
      <c r="C14" t="s">
        <v>25</v>
      </c>
      <c r="D14" t="s">
        <v>26</v>
      </c>
      <c r="E14" t="s">
        <v>27</v>
      </c>
    </row>
    <row r="15" spans="1:32" x14ac:dyDescent="0.25">
      <c r="T15" t="s">
        <v>37</v>
      </c>
    </row>
    <row r="16" spans="1:32" x14ac:dyDescent="0.25">
      <c r="J16" t="s">
        <v>35</v>
      </c>
      <c r="O16" t="s">
        <v>36</v>
      </c>
      <c r="T16" t="s">
        <v>38</v>
      </c>
      <c r="W16" t="s">
        <v>39</v>
      </c>
      <c r="Z16" t="s">
        <v>40</v>
      </c>
      <c r="AC16" t="s">
        <v>43</v>
      </c>
      <c r="AF16" t="s">
        <v>41</v>
      </c>
    </row>
    <row r="17" spans="1:49" x14ac:dyDescent="0.25">
      <c r="B17" t="s">
        <v>28</v>
      </c>
      <c r="C17" t="s">
        <v>29</v>
      </c>
      <c r="D17" t="s">
        <v>30</v>
      </c>
      <c r="E17" t="s">
        <v>31</v>
      </c>
      <c r="F17" t="s">
        <v>32</v>
      </c>
      <c r="G17" t="s">
        <v>33</v>
      </c>
    </row>
    <row r="18" spans="1:49" x14ac:dyDescent="0.25">
      <c r="A18" t="s">
        <v>34</v>
      </c>
      <c r="I18" t="s">
        <v>28</v>
      </c>
      <c r="J18" t="s">
        <v>30</v>
      </c>
      <c r="K18" t="s">
        <v>32</v>
      </c>
      <c r="O18" s="5" t="s">
        <v>28</v>
      </c>
      <c r="P18" s="5" t="s">
        <v>30</v>
      </c>
      <c r="Q18" s="5" t="s">
        <v>32</v>
      </c>
      <c r="R18" s="5"/>
      <c r="S18" s="5" t="s">
        <v>28</v>
      </c>
      <c r="T18" s="5" t="s">
        <v>30</v>
      </c>
      <c r="U18" s="5" t="s">
        <v>32</v>
      </c>
      <c r="V18" s="5"/>
      <c r="W18" s="5" t="s">
        <v>30</v>
      </c>
      <c r="X18" s="5" t="s">
        <v>32</v>
      </c>
      <c r="Y18" s="6"/>
      <c r="Z18" s="5" t="s">
        <v>30</v>
      </c>
      <c r="AA18" s="5" t="s">
        <v>32</v>
      </c>
      <c r="AC18" s="5" t="s">
        <v>30</v>
      </c>
      <c r="AD18" s="5" t="s">
        <v>32</v>
      </c>
      <c r="AF18" s="5" t="s">
        <v>30</v>
      </c>
      <c r="AG18" s="5" t="s">
        <v>32</v>
      </c>
    </row>
    <row r="19" spans="1:49" x14ac:dyDescent="0.25">
      <c r="B19">
        <v>7.2</v>
      </c>
      <c r="C19" s="3">
        <v>0</v>
      </c>
      <c r="D19" s="3">
        <v>-2.5360000000000001E-5</v>
      </c>
      <c r="E19" s="3">
        <v>6.5089999999999999E-6</v>
      </c>
      <c r="F19" s="3">
        <v>-1.3862E-5</v>
      </c>
      <c r="G19" s="3">
        <v>-5.1753999999999999E-5</v>
      </c>
      <c r="I19">
        <v>7.2</v>
      </c>
      <c r="J19" s="3">
        <f>AVERAGE(D19:D23)</f>
        <v>-2.4714200000000001E-5</v>
      </c>
      <c r="K19" s="3">
        <f>AVERAGE(F19:F23)</f>
        <v>-1.22998E-5</v>
      </c>
      <c r="L19" s="3">
        <f>J19*1000000</f>
        <v>-24.714200000000002</v>
      </c>
      <c r="M19" s="3">
        <f>K19*1000000</f>
        <v>-12.299800000000001</v>
      </c>
      <c r="O19" s="4">
        <v>7.2</v>
      </c>
      <c r="P19" s="4">
        <v>-10</v>
      </c>
      <c r="Q19" s="4">
        <v>44</v>
      </c>
      <c r="R19" s="4"/>
      <c r="S19" s="4">
        <v>7.2</v>
      </c>
      <c r="T19" s="4">
        <v>3</v>
      </c>
      <c r="U19" s="4">
        <v>-17</v>
      </c>
      <c r="V19" s="4"/>
      <c r="W19" s="4">
        <v>1</v>
      </c>
      <c r="X19" s="4">
        <v>-18</v>
      </c>
      <c r="Z19" s="4">
        <v>2</v>
      </c>
      <c r="AA19" s="4">
        <v>-16</v>
      </c>
      <c r="AC19" s="4">
        <v>2</v>
      </c>
      <c r="AD19" s="4">
        <v>-18</v>
      </c>
      <c r="AF19" s="7">
        <f t="shared" ref="AF19:AG26" si="0">STDEV(T19,W19,Z19,AC19)</f>
        <v>0.81649658092772603</v>
      </c>
      <c r="AG19" s="7">
        <f t="shared" si="0"/>
        <v>0.9574271077563381</v>
      </c>
    </row>
    <row r="20" spans="1:49" x14ac:dyDescent="0.25">
      <c r="B20">
        <v>7.2</v>
      </c>
      <c r="C20" s="3">
        <v>0</v>
      </c>
      <c r="D20" s="3">
        <v>-2.5126E-5</v>
      </c>
      <c r="E20" s="3">
        <v>1.066E-6</v>
      </c>
      <c r="F20" s="3">
        <v>-1.3200999999999999E-5</v>
      </c>
      <c r="G20" s="3">
        <v>-4.8958000000000001E-5</v>
      </c>
      <c r="I20">
        <v>8</v>
      </c>
      <c r="J20" s="3">
        <f>AVERAGE(D25:D29)</f>
        <v>-2.39346E-5</v>
      </c>
      <c r="K20" s="3">
        <f>AVERAGE(F25:F29)</f>
        <v>5.3710000000000008E-6</v>
      </c>
      <c r="L20" s="3">
        <f t="shared" ref="L20:L43" si="1">J20*1000000</f>
        <v>-23.9346</v>
      </c>
      <c r="M20" s="3">
        <f t="shared" ref="M20:M43" si="2">K20*1000000</f>
        <v>5.3710000000000004</v>
      </c>
      <c r="O20" s="4">
        <v>10</v>
      </c>
      <c r="P20" s="4">
        <v>5</v>
      </c>
      <c r="Q20" s="4">
        <v>61</v>
      </c>
      <c r="R20" s="4"/>
      <c r="S20" s="4">
        <v>8</v>
      </c>
      <c r="T20" s="4">
        <v>3</v>
      </c>
      <c r="U20" s="4">
        <v>1</v>
      </c>
      <c r="V20" s="4"/>
      <c r="W20" s="4">
        <v>3</v>
      </c>
      <c r="X20" s="4">
        <v>2</v>
      </c>
      <c r="Z20" s="4">
        <v>1</v>
      </c>
      <c r="AA20" s="4">
        <v>2</v>
      </c>
      <c r="AC20" s="4">
        <v>3</v>
      </c>
      <c r="AD20" s="4">
        <v>1</v>
      </c>
      <c r="AF20" s="7">
        <f t="shared" si="0"/>
        <v>1</v>
      </c>
      <c r="AG20" s="7">
        <f t="shared" si="0"/>
        <v>0.57735026918962573</v>
      </c>
    </row>
    <row r="21" spans="1:49" x14ac:dyDescent="0.25">
      <c r="B21">
        <v>7.2</v>
      </c>
      <c r="C21" s="3">
        <v>0</v>
      </c>
      <c r="D21" s="3">
        <v>-2.4995E-5</v>
      </c>
      <c r="E21" s="3">
        <v>5.7379999999999999E-6</v>
      </c>
      <c r="F21" s="3">
        <v>-1.1736000000000001E-5</v>
      </c>
      <c r="G21" s="3">
        <v>-6.1082999999999998E-5</v>
      </c>
      <c r="I21">
        <v>9</v>
      </c>
      <c r="J21" s="3">
        <f>AVERAGE(D31:D35)</f>
        <v>-1.7818400000000002E-5</v>
      </c>
      <c r="K21" s="3">
        <f>AVERAGE(F31:F35)</f>
        <v>3.0378800000000005E-5</v>
      </c>
      <c r="L21" s="3">
        <f t="shared" si="1"/>
        <v>-17.8184</v>
      </c>
      <c r="M21" s="3">
        <f t="shared" si="2"/>
        <v>30.378800000000005</v>
      </c>
      <c r="O21" s="4">
        <v>16</v>
      </c>
      <c r="P21" s="4">
        <v>28</v>
      </c>
      <c r="Q21" s="4">
        <v>45</v>
      </c>
      <c r="R21" s="4"/>
      <c r="S21" s="4">
        <v>10</v>
      </c>
      <c r="T21" s="4">
        <v>23</v>
      </c>
      <c r="U21" s="4">
        <v>26</v>
      </c>
      <c r="V21" s="4"/>
      <c r="W21" s="4">
        <v>20</v>
      </c>
      <c r="X21" s="4">
        <v>27</v>
      </c>
      <c r="Z21" s="4">
        <v>23</v>
      </c>
      <c r="AA21" s="4">
        <v>26</v>
      </c>
      <c r="AC21" s="4">
        <v>21</v>
      </c>
      <c r="AD21" s="4">
        <v>24</v>
      </c>
      <c r="AF21" s="7">
        <f t="shared" si="0"/>
        <v>1.5</v>
      </c>
      <c r="AG21" s="7">
        <f t="shared" si="0"/>
        <v>1.2583057392117916</v>
      </c>
    </row>
    <row r="22" spans="1:49" x14ac:dyDescent="0.25">
      <c r="B22">
        <v>7.2</v>
      </c>
      <c r="C22" s="3">
        <v>0</v>
      </c>
      <c r="D22" s="3">
        <v>-2.3913E-5</v>
      </c>
      <c r="E22" s="3">
        <v>-2.5210000000000001E-6</v>
      </c>
      <c r="F22" s="3">
        <v>-1.2277E-5</v>
      </c>
      <c r="G22" s="3">
        <v>-4.9234999999999999E-5</v>
      </c>
      <c r="I22">
        <v>10</v>
      </c>
      <c r="J22" s="3">
        <f>AVERAGE(D37:D41)</f>
        <v>-9.8247999999999995E-6</v>
      </c>
      <c r="K22" s="3">
        <f>AVERAGE(F37:F41)</f>
        <v>3.5768E-5</v>
      </c>
      <c r="L22" s="3">
        <f t="shared" si="1"/>
        <v>-9.8247999999999998</v>
      </c>
      <c r="M22" s="3">
        <f t="shared" si="2"/>
        <v>35.768000000000001</v>
      </c>
      <c r="O22" s="4">
        <v>25</v>
      </c>
      <c r="P22" s="4">
        <v>36</v>
      </c>
      <c r="Q22" s="4">
        <v>25</v>
      </c>
      <c r="R22" s="4"/>
      <c r="S22" s="4">
        <v>16</v>
      </c>
      <c r="T22" s="4">
        <v>52</v>
      </c>
      <c r="U22" s="4">
        <v>22</v>
      </c>
      <c r="V22" s="4"/>
      <c r="W22" s="4">
        <v>50</v>
      </c>
      <c r="X22" s="4">
        <v>21</v>
      </c>
      <c r="Z22" s="4">
        <v>52</v>
      </c>
      <c r="AA22" s="4">
        <v>22</v>
      </c>
      <c r="AC22" s="4">
        <v>52</v>
      </c>
      <c r="AD22" s="4">
        <v>19</v>
      </c>
      <c r="AF22" s="7">
        <f t="shared" si="0"/>
        <v>1</v>
      </c>
      <c r="AG22" s="7">
        <f t="shared" si="0"/>
        <v>1.4142135623730951</v>
      </c>
    </row>
    <row r="23" spans="1:49" x14ac:dyDescent="0.25">
      <c r="B23">
        <v>7.2</v>
      </c>
      <c r="C23" s="3">
        <v>0</v>
      </c>
      <c r="D23" s="3">
        <v>-2.4176999999999999E-5</v>
      </c>
      <c r="E23" s="3">
        <v>9.3819999999999993E-6</v>
      </c>
      <c r="F23" s="3">
        <v>-1.0423E-5</v>
      </c>
      <c r="G23" s="3">
        <v>-5.1672999999999998E-5</v>
      </c>
      <c r="I23">
        <v>11</v>
      </c>
      <c r="J23" s="3">
        <f>AVERAGE(D43:D47)</f>
        <v>-2.0365999999999997E-6</v>
      </c>
      <c r="K23" s="3">
        <f>AVERAGE(F43:F47)</f>
        <v>3.5191000000000002E-5</v>
      </c>
      <c r="L23" s="3">
        <f t="shared" si="1"/>
        <v>-2.0365999999999995</v>
      </c>
      <c r="M23" s="3">
        <f t="shared" si="2"/>
        <v>35.191000000000003</v>
      </c>
      <c r="O23" s="4">
        <v>33</v>
      </c>
      <c r="P23" s="4">
        <v>26</v>
      </c>
      <c r="Q23" s="4">
        <v>15</v>
      </c>
      <c r="R23" s="4"/>
      <c r="S23" s="4">
        <v>20</v>
      </c>
      <c r="T23" s="4">
        <v>59</v>
      </c>
      <c r="U23" s="4">
        <v>16</v>
      </c>
      <c r="V23" s="4"/>
      <c r="W23" s="4">
        <v>58</v>
      </c>
      <c r="X23" s="4">
        <v>17</v>
      </c>
      <c r="Z23" s="4">
        <v>60</v>
      </c>
      <c r="AA23" s="4">
        <v>18</v>
      </c>
      <c r="AC23" s="4">
        <v>60</v>
      </c>
      <c r="AD23" s="4">
        <v>16</v>
      </c>
      <c r="AF23" s="7">
        <f t="shared" si="0"/>
        <v>0.9574271077563381</v>
      </c>
      <c r="AG23" s="7">
        <f t="shared" si="0"/>
        <v>0.9574271077563381</v>
      </c>
    </row>
    <row r="24" spans="1:49" x14ac:dyDescent="0.25">
      <c r="I24">
        <v>12</v>
      </c>
      <c r="J24" s="3">
        <f>AVERAGE(D49:D53)</f>
        <v>2.6988000000000003E-6</v>
      </c>
      <c r="K24" s="3">
        <f>AVERAGE(F49:F53)</f>
        <v>3.4075800000000003E-5</v>
      </c>
      <c r="L24" s="3">
        <f t="shared" si="1"/>
        <v>2.6988000000000003</v>
      </c>
      <c r="M24" s="3">
        <f t="shared" si="2"/>
        <v>34.075800000000001</v>
      </c>
      <c r="O24" s="4">
        <v>100</v>
      </c>
      <c r="P24" s="4">
        <v>-37</v>
      </c>
      <c r="Q24" s="4">
        <v>-6</v>
      </c>
      <c r="R24" s="4"/>
      <c r="S24" s="4">
        <v>25</v>
      </c>
      <c r="T24" s="4">
        <v>58</v>
      </c>
      <c r="U24" s="4">
        <v>12</v>
      </c>
      <c r="V24" s="4"/>
      <c r="W24" s="4">
        <v>61</v>
      </c>
      <c r="X24" s="4">
        <v>12</v>
      </c>
      <c r="Z24" s="4">
        <v>59</v>
      </c>
      <c r="AA24" s="4">
        <v>11</v>
      </c>
      <c r="AC24" s="4">
        <v>62</v>
      </c>
      <c r="AD24" s="4">
        <v>11</v>
      </c>
      <c r="AF24" s="7">
        <f t="shared" si="0"/>
        <v>1.8257418583505538</v>
      </c>
      <c r="AG24" s="7">
        <f t="shared" si="0"/>
        <v>0.57735026918962573</v>
      </c>
    </row>
    <row r="25" spans="1:49" x14ac:dyDescent="0.25">
      <c r="B25">
        <v>8</v>
      </c>
      <c r="C25" s="3">
        <v>0</v>
      </c>
      <c r="D25" s="3">
        <v>-2.4464000000000002E-5</v>
      </c>
      <c r="E25" s="3">
        <v>1.9735999999999999E-5</v>
      </c>
      <c r="F25" s="3">
        <v>5.9220000000000002E-6</v>
      </c>
      <c r="G25" s="3">
        <v>-2.9672999999999999E-5</v>
      </c>
      <c r="I25">
        <v>13</v>
      </c>
      <c r="J25" s="3">
        <f>AVERAGE(D55:D59)</f>
        <v>1.0044000000000001E-5</v>
      </c>
      <c r="K25" s="3">
        <f>AVERAGE(F55:F59)</f>
        <v>3.3361200000000002E-5</v>
      </c>
      <c r="L25" s="3">
        <f t="shared" si="1"/>
        <v>10.044</v>
      </c>
      <c r="M25" s="3">
        <f t="shared" si="2"/>
        <v>33.361200000000004</v>
      </c>
      <c r="O25" s="4"/>
      <c r="P25" s="4"/>
      <c r="Q25" s="4"/>
      <c r="R25" s="4"/>
      <c r="S25" s="4">
        <v>33</v>
      </c>
      <c r="T25" s="4">
        <v>48</v>
      </c>
      <c r="U25" s="4">
        <v>4</v>
      </c>
      <c r="V25" s="4"/>
      <c r="W25" s="4">
        <v>46</v>
      </c>
      <c r="X25" s="4">
        <v>5</v>
      </c>
      <c r="Z25" s="4">
        <v>49</v>
      </c>
      <c r="AA25" s="4">
        <v>5</v>
      </c>
      <c r="AC25" s="4">
        <v>47</v>
      </c>
      <c r="AD25" s="4">
        <v>3</v>
      </c>
      <c r="AF25" s="7">
        <f t="shared" si="0"/>
        <v>1.2909944487358056</v>
      </c>
      <c r="AG25" s="7">
        <f t="shared" si="0"/>
        <v>0.9574271077563381</v>
      </c>
    </row>
    <row r="26" spans="1:49" x14ac:dyDescent="0.25">
      <c r="B26">
        <v>8</v>
      </c>
      <c r="C26" s="3">
        <v>0</v>
      </c>
      <c r="D26" s="3">
        <v>-2.1590000000000002E-5</v>
      </c>
      <c r="E26" s="3">
        <v>1.3286E-5</v>
      </c>
      <c r="F26" s="3">
        <v>3.8299999999999998E-6</v>
      </c>
      <c r="G26" s="3">
        <v>-2.5347E-5</v>
      </c>
      <c r="I26">
        <v>14</v>
      </c>
      <c r="J26" s="3">
        <f>AVERAGE(D61:D65)</f>
        <v>1.4304800000000001E-5</v>
      </c>
      <c r="K26" s="3">
        <f>AVERAGE(F61:F65)</f>
        <v>3.1028000000000002E-5</v>
      </c>
      <c r="L26" s="3">
        <f t="shared" si="1"/>
        <v>14.3048</v>
      </c>
      <c r="M26" s="3">
        <f t="shared" si="2"/>
        <v>31.028000000000002</v>
      </c>
      <c r="O26" s="4"/>
      <c r="P26" s="4"/>
      <c r="Q26" s="4"/>
      <c r="R26" s="4"/>
      <c r="S26" s="4">
        <v>100</v>
      </c>
      <c r="T26" s="4">
        <v>-26</v>
      </c>
      <c r="U26" s="4">
        <v>-15</v>
      </c>
      <c r="V26" s="4"/>
      <c r="W26" s="4">
        <v>-29</v>
      </c>
      <c r="X26" s="4">
        <v>-16</v>
      </c>
      <c r="Z26" s="4">
        <v>-28</v>
      </c>
      <c r="AA26" s="4">
        <v>-17</v>
      </c>
      <c r="AC26" s="4">
        <v>-27</v>
      </c>
      <c r="AD26" s="4">
        <v>-16</v>
      </c>
      <c r="AF26" s="7">
        <f t="shared" si="0"/>
        <v>1.2909944487358056</v>
      </c>
      <c r="AG26" s="7">
        <f t="shared" si="0"/>
        <v>0.81649658092772603</v>
      </c>
    </row>
    <row r="27" spans="1:49" x14ac:dyDescent="0.25">
      <c r="B27">
        <v>8</v>
      </c>
      <c r="C27" s="3">
        <v>0</v>
      </c>
      <c r="D27" s="3">
        <v>-2.4241000000000001E-5</v>
      </c>
      <c r="E27" s="3">
        <v>1.8675999999999999E-5</v>
      </c>
      <c r="F27" s="3">
        <v>6.071E-6</v>
      </c>
      <c r="G27" s="3">
        <v>-1.9908999999999999E-5</v>
      </c>
      <c r="I27">
        <v>16</v>
      </c>
      <c r="J27" s="3">
        <f>AVERAGE(D67:D71)</f>
        <v>2.23772E-5</v>
      </c>
      <c r="K27" s="3">
        <f>AVERAGE(F67:F71)</f>
        <v>2.7455999999999996E-5</v>
      </c>
      <c r="L27" s="3">
        <f t="shared" si="1"/>
        <v>22.377199999999998</v>
      </c>
      <c r="M27" s="3">
        <f t="shared" si="2"/>
        <v>27.455999999999996</v>
      </c>
      <c r="AE27" t="s">
        <v>42</v>
      </c>
      <c r="AF27" s="8">
        <f>AVERAGE(AF19:AF26)</f>
        <v>1.2102068055632786</v>
      </c>
      <c r="AG27" s="8">
        <f>AVERAGE(AG19:AG26)</f>
        <v>0.9394997180201099</v>
      </c>
    </row>
    <row r="28" spans="1:49" x14ac:dyDescent="0.25">
      <c r="B28">
        <v>8</v>
      </c>
      <c r="C28" s="3">
        <v>0</v>
      </c>
      <c r="D28" s="3">
        <v>-2.5131999999999999E-5</v>
      </c>
      <c r="E28" s="3">
        <v>1.9185E-5</v>
      </c>
      <c r="F28" s="3">
        <v>4.6949999999999999E-6</v>
      </c>
      <c r="G28" s="3">
        <v>-2.5060999999999999E-5</v>
      </c>
      <c r="I28">
        <v>18</v>
      </c>
      <c r="J28" s="3">
        <f>AVERAGE(D73:D77)</f>
        <v>2.7395400000000002E-5</v>
      </c>
      <c r="K28" s="3">
        <f>AVERAGE(F73:F77)</f>
        <v>2.3204999999999999E-5</v>
      </c>
      <c r="L28" s="3">
        <f t="shared" si="1"/>
        <v>27.395400000000002</v>
      </c>
      <c r="M28" s="3">
        <f t="shared" si="2"/>
        <v>23.204999999999998</v>
      </c>
    </row>
    <row r="29" spans="1:49" x14ac:dyDescent="0.25">
      <c r="B29">
        <v>8</v>
      </c>
      <c r="C29" s="3">
        <v>0</v>
      </c>
      <c r="D29" s="3">
        <v>-2.4246000000000001E-5</v>
      </c>
      <c r="E29" s="3">
        <v>1.1224E-5</v>
      </c>
      <c r="F29" s="3">
        <v>6.3369999999999996E-6</v>
      </c>
      <c r="G29" s="3">
        <v>-3.1028000000000002E-5</v>
      </c>
      <c r="I29">
        <v>20</v>
      </c>
      <c r="J29" s="3">
        <f>AVERAGE(D79:D83)</f>
        <v>3.1272599999999996E-5</v>
      </c>
      <c r="K29" s="3">
        <f>AVERAGE(F79:F83)</f>
        <v>2.2396E-5</v>
      </c>
      <c r="L29" s="3">
        <f t="shared" si="1"/>
        <v>31.272599999999997</v>
      </c>
      <c r="M29" s="3">
        <f t="shared" si="2"/>
        <v>22.396000000000001</v>
      </c>
      <c r="X29" t="s">
        <v>44</v>
      </c>
      <c r="AB29" s="6" t="s">
        <v>60</v>
      </c>
      <c r="AD29" s="5" t="s">
        <v>45</v>
      </c>
      <c r="AE29" s="5"/>
      <c r="AF29" s="5" t="s">
        <v>46</v>
      </c>
      <c r="AG29" s="5"/>
      <c r="AH29" s="5" t="s">
        <v>47</v>
      </c>
      <c r="AJ29" s="5" t="s">
        <v>48</v>
      </c>
      <c r="AK29" s="5" t="s">
        <v>56</v>
      </c>
      <c r="AL29" s="5" t="s">
        <v>49</v>
      </c>
      <c r="AN29" s="5" t="s">
        <v>50</v>
      </c>
      <c r="AO29" s="5"/>
      <c r="AP29" s="5" t="s">
        <v>51</v>
      </c>
      <c r="AR29" s="5" t="s">
        <v>45</v>
      </c>
      <c r="AS29" s="5" t="s">
        <v>61</v>
      </c>
      <c r="AT29" s="5" t="s">
        <v>52</v>
      </c>
      <c r="AU29" s="5"/>
      <c r="AV29" s="5" t="s">
        <v>41</v>
      </c>
      <c r="AW29" s="5"/>
    </row>
    <row r="30" spans="1:49" x14ac:dyDescent="0.25">
      <c r="I30">
        <v>22</v>
      </c>
      <c r="J30" s="3">
        <f>AVERAGE(D85:D89)</f>
        <v>3.2724399999999995E-5</v>
      </c>
      <c r="K30" s="3">
        <f>AVERAGE(F85:F89)</f>
        <v>1.80212E-5</v>
      </c>
      <c r="L30" s="3">
        <f t="shared" si="1"/>
        <v>32.724399999999996</v>
      </c>
      <c r="M30" s="3">
        <f t="shared" si="2"/>
        <v>18.0212</v>
      </c>
      <c r="W30" s="5" t="s">
        <v>28</v>
      </c>
      <c r="X30" s="5" t="s">
        <v>30</v>
      </c>
      <c r="Y30" s="5" t="s">
        <v>32</v>
      </c>
      <c r="AA30" s="5" t="s">
        <v>28</v>
      </c>
      <c r="AB30" s="5" t="s">
        <v>30</v>
      </c>
      <c r="AC30" s="5" t="s">
        <v>32</v>
      </c>
      <c r="AD30" s="5" t="s">
        <v>30</v>
      </c>
      <c r="AE30" s="5" t="s">
        <v>32</v>
      </c>
      <c r="AF30" s="5" t="s">
        <v>30</v>
      </c>
      <c r="AG30" s="5" t="s">
        <v>32</v>
      </c>
      <c r="AH30" s="5" t="s">
        <v>30</v>
      </c>
      <c r="AI30" s="5" t="s">
        <v>32</v>
      </c>
      <c r="AJ30" s="5" t="s">
        <v>30</v>
      </c>
      <c r="AK30" s="5" t="s">
        <v>32</v>
      </c>
      <c r="AL30" s="5" t="s">
        <v>30</v>
      </c>
      <c r="AM30" s="5" t="s">
        <v>32</v>
      </c>
      <c r="AN30" s="5" t="s">
        <v>30</v>
      </c>
      <c r="AO30" s="5" t="s">
        <v>32</v>
      </c>
      <c r="AP30" s="5" t="s">
        <v>30</v>
      </c>
      <c r="AQ30" s="5" t="s">
        <v>32</v>
      </c>
      <c r="AR30" s="5" t="s">
        <v>30</v>
      </c>
      <c r="AS30" s="5" t="s">
        <v>32</v>
      </c>
      <c r="AT30" s="5" t="s">
        <v>30</v>
      </c>
      <c r="AU30" s="5" t="s">
        <v>32</v>
      </c>
      <c r="AV30" s="5" t="s">
        <v>30</v>
      </c>
      <c r="AW30" s="5" t="s">
        <v>32</v>
      </c>
    </row>
    <row r="31" spans="1:49" x14ac:dyDescent="0.25">
      <c r="B31">
        <v>9</v>
      </c>
      <c r="C31" s="3">
        <v>0</v>
      </c>
      <c r="D31" s="3">
        <v>-1.9361999999999999E-5</v>
      </c>
      <c r="E31" s="3">
        <v>2.1953000000000001E-5</v>
      </c>
      <c r="F31" s="3">
        <v>3.1448000000000001E-5</v>
      </c>
      <c r="G31" s="3">
        <v>-2.1441999999999999E-5</v>
      </c>
      <c r="I31">
        <v>24</v>
      </c>
      <c r="J31" s="3">
        <f>AVERAGE(D91:D95)</f>
        <v>3.4045799999999999E-5</v>
      </c>
      <c r="K31" s="3">
        <f>AVERAGE(F91:F95)</f>
        <v>1.6443199999999999E-5</v>
      </c>
      <c r="L31" s="3">
        <f t="shared" si="1"/>
        <v>34.0458</v>
      </c>
      <c r="M31" s="3">
        <f t="shared" si="2"/>
        <v>16.443199999999997</v>
      </c>
      <c r="W31" s="4">
        <v>7.2</v>
      </c>
      <c r="X31">
        <v>5</v>
      </c>
      <c r="Y31">
        <v>-18</v>
      </c>
      <c r="AA31">
        <v>7.2</v>
      </c>
      <c r="AB31">
        <v>-4</v>
      </c>
      <c r="AC31">
        <v>-37</v>
      </c>
      <c r="AD31">
        <v>0</v>
      </c>
      <c r="AE31">
        <v>-34</v>
      </c>
      <c r="AF31">
        <v>-2</v>
      </c>
      <c r="AG31">
        <v>-42</v>
      </c>
      <c r="AH31">
        <v>1</v>
      </c>
      <c r="AI31">
        <v>-32</v>
      </c>
      <c r="AJ31">
        <v>5</v>
      </c>
      <c r="AK31">
        <v>-35</v>
      </c>
      <c r="AL31">
        <v>-4</v>
      </c>
      <c r="AM31">
        <v>-34</v>
      </c>
      <c r="AN31">
        <v>-1</v>
      </c>
      <c r="AO31">
        <v>-39</v>
      </c>
      <c r="AP31">
        <v>-3</v>
      </c>
      <c r="AQ31">
        <v>-31</v>
      </c>
      <c r="AR31">
        <v>2</v>
      </c>
      <c r="AS31">
        <v>-37</v>
      </c>
      <c r="AT31" s="7">
        <f>AVERAGE(AB31,AD31,AF31,AH31,AJ31,AL31,AN31,AP31,AR31)</f>
        <v>-0.66666666666666663</v>
      </c>
      <c r="AU31" s="7">
        <f>AVERAGE(AC31,AE31,AG31,AI31,AK31,AM31,AO31,AQ31,AS31)</f>
        <v>-35.666666666666664</v>
      </c>
      <c r="AV31" s="9">
        <f t="shared" ref="AV31:AV46" si="3">STDEV(AB31,AD31,AF31,AH31,AJ31,AL31,AN31,AP31)</f>
        <v>3.0237157840738176</v>
      </c>
      <c r="AW31" s="9">
        <f t="shared" ref="AW31:AW46" si="4">STDEV(AC31,AE31,AG31,AI31,AK31,AM31,AO31,AQ31)</f>
        <v>3.6645015252516173</v>
      </c>
    </row>
    <row r="32" spans="1:49" x14ac:dyDescent="0.25">
      <c r="B32">
        <v>9</v>
      </c>
      <c r="C32" s="3">
        <v>0</v>
      </c>
      <c r="D32" s="3">
        <v>-2.0482000000000001E-5</v>
      </c>
      <c r="E32" s="3">
        <v>1.6260999999999999E-5</v>
      </c>
      <c r="F32" s="3">
        <v>3.1061E-5</v>
      </c>
      <c r="G32" s="3">
        <v>-1.2301E-5</v>
      </c>
      <c r="I32">
        <v>27</v>
      </c>
      <c r="J32" s="3">
        <f>AVERAGE(D97:D101)</f>
        <v>3.2400200000000002E-5</v>
      </c>
      <c r="K32" s="3">
        <f>AVERAGE(F97:F101)</f>
        <v>1.33488E-5</v>
      </c>
      <c r="L32" s="3">
        <f t="shared" si="1"/>
        <v>32.400200000000005</v>
      </c>
      <c r="M32" s="3">
        <f t="shared" si="2"/>
        <v>13.348800000000001</v>
      </c>
      <c r="W32" s="4">
        <v>8</v>
      </c>
      <c r="X32">
        <v>4</v>
      </c>
      <c r="Y32">
        <v>2</v>
      </c>
      <c r="AA32">
        <v>9</v>
      </c>
      <c r="AB32">
        <v>6</v>
      </c>
      <c r="AC32">
        <v>0</v>
      </c>
      <c r="AD32">
        <v>4</v>
      </c>
      <c r="AE32">
        <v>2</v>
      </c>
      <c r="AF32">
        <v>9</v>
      </c>
      <c r="AG32">
        <v>0</v>
      </c>
      <c r="AH32">
        <v>9</v>
      </c>
      <c r="AI32">
        <v>3</v>
      </c>
      <c r="AJ32">
        <v>16</v>
      </c>
      <c r="AK32">
        <v>0</v>
      </c>
      <c r="AL32">
        <v>7</v>
      </c>
      <c r="AM32">
        <v>11</v>
      </c>
      <c r="AN32">
        <v>7</v>
      </c>
      <c r="AO32">
        <v>-3</v>
      </c>
      <c r="AP32">
        <v>7</v>
      </c>
      <c r="AQ32">
        <v>3</v>
      </c>
      <c r="AR32">
        <v>8</v>
      </c>
      <c r="AS32">
        <v>0</v>
      </c>
      <c r="AT32" s="7">
        <f t="shared" ref="AT32:AT46" si="5">AVERAGE(AB32,AD32,AF32,AH32,AJ32,AL32,AN32,AP32,AR32)</f>
        <v>8.1111111111111107</v>
      </c>
      <c r="AU32" s="7">
        <f t="shared" ref="AU32:AU46" si="6">AVERAGE(AC32,AE32,AG32,AI32,AK32,AM32,AO32,AQ32,AS32)</f>
        <v>1.7777777777777777</v>
      </c>
      <c r="AV32" s="9">
        <f t="shared" si="3"/>
        <v>3.5632048174962621</v>
      </c>
      <c r="AW32" s="9">
        <f t="shared" si="4"/>
        <v>4.1403933560541253</v>
      </c>
    </row>
    <row r="33" spans="2:49" x14ac:dyDescent="0.25">
      <c r="B33">
        <v>9</v>
      </c>
      <c r="C33" s="3">
        <v>0</v>
      </c>
      <c r="D33" s="3">
        <v>-1.6294999999999999E-5</v>
      </c>
      <c r="E33" s="3">
        <v>2.1537000000000001E-5</v>
      </c>
      <c r="F33" s="3">
        <v>3.0744000000000002E-5</v>
      </c>
      <c r="G33" s="3">
        <v>-4.3980000000000001E-6</v>
      </c>
      <c r="I33">
        <v>30</v>
      </c>
      <c r="J33" s="3">
        <f>AVERAGE(D103:D107)</f>
        <v>2.6345800000000001E-5</v>
      </c>
      <c r="K33" s="3">
        <f>AVERAGE(F103:F107)</f>
        <v>9.3986000000000001E-6</v>
      </c>
      <c r="L33" s="3">
        <f t="shared" si="1"/>
        <v>26.345800000000001</v>
      </c>
      <c r="M33" s="3">
        <f t="shared" si="2"/>
        <v>9.3986000000000001</v>
      </c>
      <c r="W33" s="4">
        <v>10</v>
      </c>
      <c r="X33">
        <v>24</v>
      </c>
      <c r="Y33">
        <v>24</v>
      </c>
      <c r="AA33">
        <v>11</v>
      </c>
      <c r="AB33">
        <v>24</v>
      </c>
      <c r="AC33">
        <v>2</v>
      </c>
      <c r="AD33">
        <v>23</v>
      </c>
      <c r="AE33">
        <v>8</v>
      </c>
      <c r="AF33">
        <v>24</v>
      </c>
      <c r="AG33">
        <v>0</v>
      </c>
      <c r="AH33">
        <v>21</v>
      </c>
      <c r="AI33">
        <v>7</v>
      </c>
      <c r="AJ33">
        <v>22</v>
      </c>
      <c r="AK33">
        <v>11</v>
      </c>
      <c r="AL33">
        <v>21</v>
      </c>
      <c r="AM33">
        <v>13</v>
      </c>
      <c r="AN33">
        <v>23</v>
      </c>
      <c r="AO33">
        <v>6</v>
      </c>
      <c r="AP33">
        <v>22</v>
      </c>
      <c r="AQ33">
        <v>6</v>
      </c>
      <c r="AR33">
        <v>21</v>
      </c>
      <c r="AS33">
        <v>5</v>
      </c>
      <c r="AT33" s="7">
        <f t="shared" si="5"/>
        <v>22.333333333333332</v>
      </c>
      <c r="AU33" s="7">
        <f t="shared" si="6"/>
        <v>6.4444444444444446</v>
      </c>
      <c r="AV33" s="9">
        <f t="shared" si="3"/>
        <v>1.1952286093343936</v>
      </c>
      <c r="AW33" s="9">
        <f t="shared" si="4"/>
        <v>4.2740913821369269</v>
      </c>
    </row>
    <row r="34" spans="2:49" x14ac:dyDescent="0.25">
      <c r="B34">
        <v>9</v>
      </c>
      <c r="C34" s="3">
        <v>0</v>
      </c>
      <c r="D34" s="3">
        <v>-1.6886999999999999E-5</v>
      </c>
      <c r="E34" s="3">
        <v>2.0030999999999998E-5</v>
      </c>
      <c r="F34" s="3">
        <v>2.8200000000000001E-5</v>
      </c>
      <c r="G34" s="3">
        <v>-1.1263999999999999E-5</v>
      </c>
      <c r="I34">
        <v>33</v>
      </c>
      <c r="J34" s="3">
        <f>AVERAGE(D109:D113)</f>
        <v>2.2770399999999998E-5</v>
      </c>
      <c r="K34" s="3">
        <f>AVERAGE(F109:F113)</f>
        <v>5.7384000000000008E-6</v>
      </c>
      <c r="L34" s="3">
        <f t="shared" si="1"/>
        <v>22.770399999999999</v>
      </c>
      <c r="M34" s="3">
        <f t="shared" si="2"/>
        <v>5.7384000000000004</v>
      </c>
      <c r="W34" s="4">
        <v>16</v>
      </c>
      <c r="X34">
        <v>50</v>
      </c>
      <c r="Y34">
        <v>22</v>
      </c>
      <c r="AA34">
        <v>13</v>
      </c>
      <c r="AB34">
        <v>34</v>
      </c>
      <c r="AC34">
        <v>3</v>
      </c>
      <c r="AD34">
        <v>31</v>
      </c>
      <c r="AE34">
        <v>6</v>
      </c>
      <c r="AF34">
        <v>34</v>
      </c>
      <c r="AG34">
        <v>3</v>
      </c>
      <c r="AH34">
        <v>33</v>
      </c>
      <c r="AI34">
        <v>6</v>
      </c>
      <c r="AJ34">
        <v>33</v>
      </c>
      <c r="AK34">
        <v>9</v>
      </c>
      <c r="AL34">
        <v>34</v>
      </c>
      <c r="AM34">
        <v>10</v>
      </c>
      <c r="AN34">
        <v>34</v>
      </c>
      <c r="AO34">
        <v>2</v>
      </c>
      <c r="AP34">
        <v>31</v>
      </c>
      <c r="AQ34">
        <v>5</v>
      </c>
      <c r="AR34">
        <v>34</v>
      </c>
      <c r="AS34">
        <v>6</v>
      </c>
      <c r="AT34" s="7">
        <f t="shared" si="5"/>
        <v>33.111111111111114</v>
      </c>
      <c r="AU34" s="7">
        <f t="shared" si="6"/>
        <v>5.5555555555555554</v>
      </c>
      <c r="AV34" s="9">
        <f t="shared" si="3"/>
        <v>1.3093073414159542</v>
      </c>
      <c r="AW34" s="9">
        <f t="shared" si="4"/>
        <v>2.8784916685156978</v>
      </c>
    </row>
    <row r="35" spans="2:49" x14ac:dyDescent="0.25">
      <c r="B35">
        <v>9</v>
      </c>
      <c r="C35" s="3">
        <v>0</v>
      </c>
      <c r="D35" s="3">
        <v>-1.6065999999999998E-5</v>
      </c>
      <c r="E35" s="3">
        <v>1.8901000000000001E-5</v>
      </c>
      <c r="F35" s="3">
        <v>3.0440999999999999E-5</v>
      </c>
      <c r="G35" s="3">
        <v>-1.8736000000000002E-5</v>
      </c>
      <c r="I35">
        <v>40</v>
      </c>
      <c r="J35" s="3">
        <f>AVERAGE(D115:D119)</f>
        <v>9.0852000000000007E-6</v>
      </c>
      <c r="K35" s="3">
        <f>AVERAGE(F115:F119)</f>
        <v>1.2562000000000001E-6</v>
      </c>
      <c r="L35" s="3">
        <f t="shared" si="1"/>
        <v>9.0852000000000004</v>
      </c>
      <c r="M35" s="3">
        <f t="shared" si="2"/>
        <v>1.2562000000000002</v>
      </c>
      <c r="W35" s="4">
        <v>20</v>
      </c>
      <c r="X35">
        <v>60</v>
      </c>
      <c r="Y35">
        <v>18</v>
      </c>
      <c r="AA35">
        <v>16</v>
      </c>
      <c r="AB35">
        <v>45</v>
      </c>
      <c r="AC35">
        <v>-2</v>
      </c>
      <c r="AD35">
        <v>41</v>
      </c>
      <c r="AE35">
        <v>2</v>
      </c>
      <c r="AF35">
        <v>45</v>
      </c>
      <c r="AG35">
        <v>-3</v>
      </c>
      <c r="AH35">
        <v>44</v>
      </c>
      <c r="AI35">
        <v>4</v>
      </c>
      <c r="AJ35">
        <v>46</v>
      </c>
      <c r="AK35">
        <v>3</v>
      </c>
      <c r="AL35">
        <v>46</v>
      </c>
      <c r="AM35">
        <v>5</v>
      </c>
      <c r="AN35">
        <v>45</v>
      </c>
      <c r="AO35">
        <v>0</v>
      </c>
      <c r="AP35">
        <v>46</v>
      </c>
      <c r="AQ35">
        <v>2</v>
      </c>
      <c r="AR35">
        <v>45</v>
      </c>
      <c r="AS35">
        <v>2</v>
      </c>
      <c r="AT35" s="7">
        <f t="shared" si="5"/>
        <v>44.777777777777779</v>
      </c>
      <c r="AU35" s="7">
        <f t="shared" si="6"/>
        <v>1.4444444444444444</v>
      </c>
      <c r="AV35" s="9">
        <f t="shared" si="3"/>
        <v>1.6690459207925603</v>
      </c>
      <c r="AW35" s="9">
        <f t="shared" si="4"/>
        <v>2.8252686345094435</v>
      </c>
    </row>
    <row r="36" spans="2:49" x14ac:dyDescent="0.25">
      <c r="I36">
        <v>50</v>
      </c>
      <c r="J36" s="3">
        <f>AVERAGE(D121:D125)</f>
        <v>-9.1947999999999988E-6</v>
      </c>
      <c r="K36" s="3">
        <f>AVERAGE(F121:F125)</f>
        <v>-5.4180000000000005E-6</v>
      </c>
      <c r="L36" s="3">
        <f t="shared" si="1"/>
        <v>-9.194799999999999</v>
      </c>
      <c r="M36" s="3">
        <f t="shared" si="2"/>
        <v>-5.4180000000000001</v>
      </c>
      <c r="W36" s="4">
        <v>25</v>
      </c>
      <c r="X36">
        <v>61</v>
      </c>
      <c r="Y36">
        <v>10</v>
      </c>
      <c r="AA36">
        <v>20</v>
      </c>
      <c r="AB36">
        <v>52</v>
      </c>
      <c r="AC36">
        <v>-8</v>
      </c>
      <c r="AD36">
        <v>56</v>
      </c>
      <c r="AE36">
        <v>-6</v>
      </c>
      <c r="AF36">
        <v>53</v>
      </c>
      <c r="AG36">
        <v>-10</v>
      </c>
      <c r="AH36">
        <v>51</v>
      </c>
      <c r="AI36">
        <v>-5</v>
      </c>
      <c r="AJ36">
        <v>55</v>
      </c>
      <c r="AK36">
        <v>-4</v>
      </c>
      <c r="AL36">
        <v>51</v>
      </c>
      <c r="AM36">
        <v>-2</v>
      </c>
      <c r="AN36">
        <v>50</v>
      </c>
      <c r="AO36">
        <v>-10</v>
      </c>
      <c r="AP36">
        <v>52</v>
      </c>
      <c r="AQ36">
        <v>-1</v>
      </c>
      <c r="AR36">
        <v>52</v>
      </c>
      <c r="AS36">
        <v>-8</v>
      </c>
      <c r="AT36" s="7">
        <f t="shared" si="5"/>
        <v>52.444444444444443</v>
      </c>
      <c r="AU36" s="7">
        <f t="shared" si="6"/>
        <v>-6</v>
      </c>
      <c r="AV36" s="9">
        <f t="shared" si="3"/>
        <v>2.0701966780270626</v>
      </c>
      <c r="AW36" s="9">
        <f t="shared" si="4"/>
        <v>3.4121631178560534</v>
      </c>
    </row>
    <row r="37" spans="2:49" x14ac:dyDescent="0.25">
      <c r="B37">
        <v>10</v>
      </c>
      <c r="C37" s="3">
        <v>0</v>
      </c>
      <c r="D37" s="3">
        <v>-1.0427E-5</v>
      </c>
      <c r="E37" s="3">
        <v>2.3261999999999999E-5</v>
      </c>
      <c r="F37" s="3">
        <v>3.4847E-5</v>
      </c>
      <c r="G37" s="3">
        <v>-2.2002999999999999E-5</v>
      </c>
      <c r="I37">
        <v>60</v>
      </c>
      <c r="J37" s="3">
        <f>AVERAGE(D127:D131)</f>
        <v>-2.53288E-5</v>
      </c>
      <c r="K37" s="3">
        <f>AVERAGE(F127:F131)</f>
        <v>-1.0616E-5</v>
      </c>
      <c r="L37" s="3">
        <f t="shared" si="1"/>
        <v>-25.328800000000001</v>
      </c>
      <c r="M37" s="3">
        <f t="shared" si="2"/>
        <v>-10.616</v>
      </c>
      <c r="W37" s="4">
        <v>33</v>
      </c>
      <c r="X37">
        <v>49</v>
      </c>
      <c r="Y37">
        <v>7</v>
      </c>
      <c r="AA37">
        <v>24</v>
      </c>
      <c r="AB37">
        <v>54</v>
      </c>
      <c r="AC37">
        <v>-10</v>
      </c>
      <c r="AD37">
        <v>48</v>
      </c>
      <c r="AE37">
        <v>-9</v>
      </c>
      <c r="AF37">
        <v>53</v>
      </c>
      <c r="AG37">
        <v>-14</v>
      </c>
      <c r="AH37">
        <v>53</v>
      </c>
      <c r="AI37">
        <v>-9</v>
      </c>
      <c r="AJ37">
        <v>52</v>
      </c>
      <c r="AK37">
        <v>-5</v>
      </c>
      <c r="AL37">
        <v>53</v>
      </c>
      <c r="AM37">
        <v>-7</v>
      </c>
      <c r="AN37">
        <v>53</v>
      </c>
      <c r="AO37">
        <v>-10</v>
      </c>
      <c r="AP37">
        <v>53</v>
      </c>
      <c r="AQ37">
        <v>-8</v>
      </c>
      <c r="AR37">
        <v>51</v>
      </c>
      <c r="AS37">
        <v>-10</v>
      </c>
      <c r="AT37" s="7">
        <f t="shared" si="5"/>
        <v>52.222222222222221</v>
      </c>
      <c r="AU37" s="7">
        <f t="shared" si="6"/>
        <v>-9.1111111111111107</v>
      </c>
      <c r="AV37" s="9">
        <f t="shared" si="3"/>
        <v>1.8468119248354136</v>
      </c>
      <c r="AW37" s="9">
        <f t="shared" si="4"/>
        <v>2.6186146828319083</v>
      </c>
    </row>
    <row r="38" spans="2:49" x14ac:dyDescent="0.25">
      <c r="B38">
        <v>10</v>
      </c>
      <c r="C38" s="3">
        <v>0</v>
      </c>
      <c r="D38" s="3">
        <v>-8.8279999999999992E-6</v>
      </c>
      <c r="E38" s="3">
        <v>2.4686999999999999E-5</v>
      </c>
      <c r="F38" s="3">
        <v>3.4669999999999998E-5</v>
      </c>
      <c r="G38" s="3">
        <v>-2.4239E-5</v>
      </c>
      <c r="I38">
        <v>80</v>
      </c>
      <c r="J38" s="3">
        <f>AVERAGE(D133:D137)</f>
        <v>-4.1561199999999998E-5</v>
      </c>
      <c r="K38" s="3">
        <f>AVERAGE(F133:F137)</f>
        <v>-2.0007800000000002E-5</v>
      </c>
      <c r="L38" s="3">
        <f t="shared" si="1"/>
        <v>-41.561199999999999</v>
      </c>
      <c r="M38" s="3">
        <f t="shared" si="2"/>
        <v>-20.007800000000003</v>
      </c>
      <c r="W38" s="4">
        <v>100</v>
      </c>
      <c r="AA38">
        <v>28</v>
      </c>
      <c r="AB38">
        <v>48</v>
      </c>
      <c r="AC38">
        <v>-15</v>
      </c>
      <c r="AD38">
        <v>48</v>
      </c>
      <c r="AE38">
        <v>-15</v>
      </c>
      <c r="AF38">
        <v>49</v>
      </c>
      <c r="AG38">
        <v>-17</v>
      </c>
      <c r="AH38">
        <v>53</v>
      </c>
      <c r="AI38">
        <v>-11</v>
      </c>
      <c r="AJ38">
        <v>51</v>
      </c>
      <c r="AK38">
        <v>-16</v>
      </c>
      <c r="AL38">
        <v>48</v>
      </c>
      <c r="AM38">
        <v>-9</v>
      </c>
      <c r="AN38">
        <v>51</v>
      </c>
      <c r="AO38">
        <v>-15</v>
      </c>
      <c r="AP38">
        <v>48</v>
      </c>
      <c r="AQ38">
        <v>-9</v>
      </c>
      <c r="AR38">
        <v>49</v>
      </c>
      <c r="AS38">
        <v>-15</v>
      </c>
      <c r="AT38" s="7">
        <f t="shared" si="5"/>
        <v>49.444444444444443</v>
      </c>
      <c r="AU38" s="7">
        <f t="shared" si="6"/>
        <v>-13.555555555555555</v>
      </c>
      <c r="AV38" s="9">
        <f t="shared" si="3"/>
        <v>1.927248223318863</v>
      </c>
      <c r="AW38" s="9">
        <f t="shared" si="4"/>
        <v>3.2043497223082786</v>
      </c>
    </row>
    <row r="39" spans="2:49" x14ac:dyDescent="0.25">
      <c r="B39">
        <v>10</v>
      </c>
      <c r="C39" s="3">
        <v>0</v>
      </c>
      <c r="D39" s="3">
        <v>-9.8570000000000007E-6</v>
      </c>
      <c r="E39" s="3">
        <v>2.3268000000000002E-5</v>
      </c>
      <c r="F39" s="3">
        <v>3.7292999999999997E-5</v>
      </c>
      <c r="G39" s="3">
        <v>-1.9245999999999998E-5</v>
      </c>
      <c r="I39">
        <v>100</v>
      </c>
      <c r="J39" s="3">
        <f>AVERAGE(D139:D143)</f>
        <v>-4.3445399999999989E-5</v>
      </c>
      <c r="K39" s="3">
        <f>AVERAGE(F139:F143)</f>
        <v>-2.5678E-5</v>
      </c>
      <c r="L39" s="3">
        <f t="shared" si="1"/>
        <v>-43.445399999999992</v>
      </c>
      <c r="M39" s="3">
        <f t="shared" si="2"/>
        <v>-25.678000000000001</v>
      </c>
      <c r="AA39">
        <v>33</v>
      </c>
      <c r="AB39">
        <v>43</v>
      </c>
      <c r="AC39">
        <v>-21</v>
      </c>
      <c r="AD39">
        <v>46</v>
      </c>
      <c r="AE39">
        <v>-18</v>
      </c>
      <c r="AF39">
        <v>43</v>
      </c>
      <c r="AG39">
        <v>-20</v>
      </c>
      <c r="AH39">
        <v>42</v>
      </c>
      <c r="AI39">
        <v>-14</v>
      </c>
      <c r="AJ39">
        <v>37</v>
      </c>
      <c r="AK39">
        <v>-12</v>
      </c>
      <c r="AL39">
        <v>41</v>
      </c>
      <c r="AM39">
        <v>-14</v>
      </c>
      <c r="AN39">
        <v>43</v>
      </c>
      <c r="AO39">
        <v>-19</v>
      </c>
      <c r="AP39">
        <v>39</v>
      </c>
      <c r="AQ39">
        <v>-15</v>
      </c>
      <c r="AR39">
        <v>40</v>
      </c>
      <c r="AS39">
        <v>-17</v>
      </c>
      <c r="AT39" s="7">
        <f t="shared" si="5"/>
        <v>41.555555555555557</v>
      </c>
      <c r="AU39" s="7">
        <f t="shared" si="6"/>
        <v>-16.666666666666668</v>
      </c>
      <c r="AV39" s="9">
        <f t="shared" si="3"/>
        <v>2.7645717829090897</v>
      </c>
      <c r="AW39" s="9">
        <f t="shared" si="4"/>
        <v>3.2923070504261465</v>
      </c>
    </row>
    <row r="40" spans="2:49" x14ac:dyDescent="0.25">
      <c r="B40">
        <v>10</v>
      </c>
      <c r="C40" s="3">
        <v>0</v>
      </c>
      <c r="D40" s="3">
        <v>-1.1269E-5</v>
      </c>
      <c r="E40" s="3">
        <v>2.9099E-5</v>
      </c>
      <c r="F40" s="3">
        <v>3.3834999999999997E-5</v>
      </c>
      <c r="G40" s="3">
        <v>-1.7261E-5</v>
      </c>
      <c r="I40">
        <v>120</v>
      </c>
      <c r="J40" s="3">
        <f>AVERAGE(D145:D149)</f>
        <v>-4.0588199999999999E-5</v>
      </c>
      <c r="K40" s="3">
        <f>AVERAGE(F145:F149)</f>
        <v>-3.0002799999999997E-5</v>
      </c>
      <c r="L40" s="3">
        <f t="shared" si="1"/>
        <v>-40.588200000000001</v>
      </c>
      <c r="M40" s="3">
        <f t="shared" si="2"/>
        <v>-30.002799999999997</v>
      </c>
      <c r="AA40">
        <v>40</v>
      </c>
      <c r="AB40">
        <v>24</v>
      </c>
      <c r="AC40">
        <v>-24</v>
      </c>
      <c r="AD40">
        <v>27</v>
      </c>
      <c r="AE40">
        <v>-18</v>
      </c>
      <c r="AF40">
        <v>26</v>
      </c>
      <c r="AG40">
        <v>-24</v>
      </c>
      <c r="AH40">
        <v>26</v>
      </c>
      <c r="AI40">
        <v>-20</v>
      </c>
      <c r="AJ40">
        <v>24</v>
      </c>
      <c r="AK40">
        <v>-17</v>
      </c>
      <c r="AL40">
        <v>26</v>
      </c>
      <c r="AM40">
        <v>-18</v>
      </c>
      <c r="AN40">
        <v>26</v>
      </c>
      <c r="AO40">
        <v>-22</v>
      </c>
      <c r="AP40">
        <v>25</v>
      </c>
      <c r="AQ40">
        <v>-21</v>
      </c>
      <c r="AR40">
        <v>25</v>
      </c>
      <c r="AS40">
        <v>-20</v>
      </c>
      <c r="AT40" s="7">
        <f t="shared" si="5"/>
        <v>25.444444444444443</v>
      </c>
      <c r="AU40" s="7">
        <f t="shared" si="6"/>
        <v>-20.444444444444443</v>
      </c>
      <c r="AV40" s="9">
        <f t="shared" si="3"/>
        <v>1.0690449676496976</v>
      </c>
      <c r="AW40" s="9">
        <f t="shared" si="4"/>
        <v>2.7255405754769875</v>
      </c>
    </row>
    <row r="41" spans="2:49" x14ac:dyDescent="0.25">
      <c r="B41">
        <v>10</v>
      </c>
      <c r="C41" s="3">
        <v>0</v>
      </c>
      <c r="D41" s="3">
        <v>-8.7430000000000008E-6</v>
      </c>
      <c r="E41" s="3">
        <v>3.1387000000000003E-5</v>
      </c>
      <c r="F41" s="3">
        <v>3.8195000000000003E-5</v>
      </c>
      <c r="G41" s="3">
        <v>-1.8950999999999999E-5</v>
      </c>
      <c r="I41">
        <v>140</v>
      </c>
      <c r="J41" s="3">
        <f>AVERAGE(D151:D155)</f>
        <v>-3.4999599999999996E-5</v>
      </c>
      <c r="K41" s="3">
        <f>AVERAGE(F151:F155)</f>
        <v>-3.2362600000000001E-5</v>
      </c>
      <c r="L41" s="3">
        <f t="shared" si="1"/>
        <v>-34.999599999999994</v>
      </c>
      <c r="M41" s="3">
        <f t="shared" si="2"/>
        <v>-32.3626</v>
      </c>
      <c r="AA41">
        <v>50</v>
      </c>
      <c r="AB41">
        <v>5</v>
      </c>
      <c r="AC41">
        <v>-24</v>
      </c>
      <c r="AD41">
        <v>6</v>
      </c>
      <c r="AE41">
        <v>-25</v>
      </c>
      <c r="AF41">
        <v>6</v>
      </c>
      <c r="AG41">
        <v>-29</v>
      </c>
      <c r="AH41">
        <v>7</v>
      </c>
      <c r="AI41">
        <v>-25</v>
      </c>
      <c r="AJ41">
        <v>4</v>
      </c>
      <c r="AK41">
        <v>-24</v>
      </c>
      <c r="AL41">
        <v>5</v>
      </c>
      <c r="AM41">
        <v>-22</v>
      </c>
      <c r="AN41">
        <v>5</v>
      </c>
      <c r="AO41">
        <v>-26</v>
      </c>
      <c r="AP41">
        <v>5</v>
      </c>
      <c r="AQ41">
        <v>-23</v>
      </c>
      <c r="AR41">
        <v>4</v>
      </c>
      <c r="AS41">
        <v>-24</v>
      </c>
      <c r="AT41" s="7">
        <f t="shared" si="5"/>
        <v>5.2222222222222223</v>
      </c>
      <c r="AU41" s="7">
        <f t="shared" si="6"/>
        <v>-24.666666666666668</v>
      </c>
      <c r="AV41" s="9">
        <f t="shared" si="3"/>
        <v>0.91612538131290433</v>
      </c>
      <c r="AW41" s="9">
        <f t="shared" si="4"/>
        <v>2.1213203435596424</v>
      </c>
    </row>
    <row r="42" spans="2:49" x14ac:dyDescent="0.25">
      <c r="I42">
        <v>160</v>
      </c>
      <c r="J42" s="3">
        <f>AVERAGE(D157:D161)</f>
        <v>-2.6993600000000002E-5</v>
      </c>
      <c r="K42" s="3">
        <f>AVERAGE(F157:F161)</f>
        <v>-3.4671800000000002E-5</v>
      </c>
      <c r="L42" s="3">
        <f t="shared" si="1"/>
        <v>-26.993600000000001</v>
      </c>
      <c r="M42" s="3">
        <f t="shared" si="2"/>
        <v>-34.671800000000005</v>
      </c>
      <c r="AA42">
        <v>70</v>
      </c>
      <c r="AB42">
        <v>-21</v>
      </c>
      <c r="AC42">
        <v>-33</v>
      </c>
      <c r="AD42">
        <v>-26</v>
      </c>
      <c r="AE42">
        <v>-30</v>
      </c>
      <c r="AF42">
        <v>-23</v>
      </c>
      <c r="AG42">
        <v>-34</v>
      </c>
      <c r="AH42">
        <v>-23</v>
      </c>
      <c r="AI42">
        <v>-32</v>
      </c>
      <c r="AJ42">
        <v>-21</v>
      </c>
      <c r="AK42">
        <v>-31</v>
      </c>
      <c r="AL42">
        <v>-21</v>
      </c>
      <c r="AM42">
        <v>-28</v>
      </c>
      <c r="AN42">
        <v>-21</v>
      </c>
      <c r="AO42">
        <v>-32</v>
      </c>
      <c r="AP42">
        <v>-23</v>
      </c>
      <c r="AQ42">
        <v>-31</v>
      </c>
      <c r="AR42">
        <v>-19</v>
      </c>
      <c r="AS42">
        <v>-30</v>
      </c>
      <c r="AT42" s="7">
        <f t="shared" si="5"/>
        <v>-22</v>
      </c>
      <c r="AU42" s="7">
        <f t="shared" si="6"/>
        <v>-31.222222222222221</v>
      </c>
      <c r="AV42" s="9">
        <f t="shared" si="3"/>
        <v>1.7677669529663689</v>
      </c>
      <c r="AW42" s="9">
        <f t="shared" si="4"/>
        <v>1.8468119248354136</v>
      </c>
    </row>
    <row r="43" spans="2:49" x14ac:dyDescent="0.25">
      <c r="B43">
        <v>11</v>
      </c>
      <c r="C43" s="3">
        <v>0</v>
      </c>
      <c r="D43" s="3">
        <v>-1.9759999999999998E-6</v>
      </c>
      <c r="E43" s="3">
        <v>2.3981999999999998E-5</v>
      </c>
      <c r="F43" s="3">
        <v>3.5120000000000003E-5</v>
      </c>
      <c r="G43" s="3">
        <v>-1.5243E-5</v>
      </c>
      <c r="I43">
        <v>180</v>
      </c>
      <c r="J43" s="3">
        <f>AVERAGE(D163:D167)</f>
        <v>-2.0805599999999999E-5</v>
      </c>
      <c r="K43" s="3">
        <f>AVERAGE(F163:F167)</f>
        <v>-3.7750999999999998E-5</v>
      </c>
      <c r="L43" s="3">
        <f t="shared" si="1"/>
        <v>-20.805599999999998</v>
      </c>
      <c r="M43" s="3">
        <f t="shared" si="2"/>
        <v>-37.750999999999998</v>
      </c>
      <c r="AA43">
        <v>90</v>
      </c>
      <c r="AB43">
        <v>-29</v>
      </c>
      <c r="AC43">
        <v>-37</v>
      </c>
      <c r="AD43">
        <v>-31</v>
      </c>
      <c r="AE43">
        <v>-35</v>
      </c>
      <c r="AF43">
        <v>-30</v>
      </c>
      <c r="AG43">
        <v>-39</v>
      </c>
      <c r="AH43">
        <v>-31</v>
      </c>
      <c r="AI43">
        <v>-34</v>
      </c>
      <c r="AJ43">
        <v>-35</v>
      </c>
      <c r="AK43">
        <v>-35</v>
      </c>
      <c r="AL43">
        <v>-30</v>
      </c>
      <c r="AM43">
        <v>-32</v>
      </c>
      <c r="AN43">
        <v>-34</v>
      </c>
      <c r="AO43">
        <v>-36</v>
      </c>
      <c r="AP43">
        <v>-32</v>
      </c>
      <c r="AQ43">
        <v>-37</v>
      </c>
      <c r="AR43">
        <v>-34</v>
      </c>
      <c r="AS43">
        <v>-36</v>
      </c>
      <c r="AT43" s="7">
        <f t="shared" si="5"/>
        <v>-31.777777777777779</v>
      </c>
      <c r="AU43" s="7">
        <f t="shared" si="6"/>
        <v>-35.666666666666664</v>
      </c>
      <c r="AV43" s="9">
        <f t="shared" si="3"/>
        <v>2.0701966780270626</v>
      </c>
      <c r="AW43" s="9">
        <f t="shared" si="4"/>
        <v>2.1339098923270936</v>
      </c>
    </row>
    <row r="44" spans="2:49" x14ac:dyDescent="0.25">
      <c r="B44">
        <v>11</v>
      </c>
      <c r="C44" s="3">
        <v>0</v>
      </c>
      <c r="D44" s="3">
        <v>-1.906E-6</v>
      </c>
      <c r="E44" s="3">
        <v>2.4340000000000001E-5</v>
      </c>
      <c r="F44" s="3">
        <v>3.4631000000000001E-5</v>
      </c>
      <c r="G44" s="3">
        <v>-1.202E-5</v>
      </c>
      <c r="AA44">
        <v>120</v>
      </c>
      <c r="AB44">
        <v>-27</v>
      </c>
      <c r="AC44">
        <v>-42</v>
      </c>
      <c r="AD44">
        <v>-30</v>
      </c>
      <c r="AE44">
        <v>-38</v>
      </c>
      <c r="AF44">
        <v>-27</v>
      </c>
      <c r="AG44">
        <v>-43</v>
      </c>
      <c r="AH44">
        <v>-27</v>
      </c>
      <c r="AI44">
        <v>-40</v>
      </c>
      <c r="AJ44">
        <v>-29</v>
      </c>
      <c r="AK44">
        <v>-41</v>
      </c>
      <c r="AL44">
        <v>-29</v>
      </c>
      <c r="AM44">
        <v>-38</v>
      </c>
      <c r="AN44">
        <v>-27</v>
      </c>
      <c r="AO44">
        <v>-39</v>
      </c>
      <c r="AP44">
        <v>-30</v>
      </c>
      <c r="AQ44">
        <v>-39</v>
      </c>
      <c r="AR44">
        <v>-28</v>
      </c>
      <c r="AS44">
        <v>-40</v>
      </c>
      <c r="AT44" s="7">
        <f t="shared" si="5"/>
        <v>-28.222222222222221</v>
      </c>
      <c r="AU44" s="7">
        <f t="shared" si="6"/>
        <v>-40</v>
      </c>
      <c r="AV44" s="9">
        <f t="shared" si="3"/>
        <v>1.3887301496588271</v>
      </c>
      <c r="AW44" s="9">
        <f t="shared" si="4"/>
        <v>1.8516401995451028</v>
      </c>
    </row>
    <row r="45" spans="2:49" x14ac:dyDescent="0.25">
      <c r="B45">
        <v>11</v>
      </c>
      <c r="C45" s="3">
        <v>0</v>
      </c>
      <c r="D45" s="3">
        <v>-2.2259999999999999E-6</v>
      </c>
      <c r="E45" s="3">
        <v>3.2527000000000002E-5</v>
      </c>
      <c r="F45" s="3">
        <v>3.5678E-5</v>
      </c>
      <c r="G45" s="3">
        <v>-1.8393000000000002E-5</v>
      </c>
      <c r="AA45">
        <v>150</v>
      </c>
      <c r="AB45">
        <v>-17</v>
      </c>
      <c r="AC45">
        <v>-45</v>
      </c>
      <c r="AD45">
        <v>-18</v>
      </c>
      <c r="AE45">
        <v>-49</v>
      </c>
      <c r="AF45">
        <v>-16</v>
      </c>
      <c r="AG45">
        <v>-47</v>
      </c>
      <c r="AH45">
        <v>-17</v>
      </c>
      <c r="AI45">
        <v>-44</v>
      </c>
      <c r="AJ45">
        <v>-18</v>
      </c>
      <c r="AK45">
        <v>-47</v>
      </c>
      <c r="AL45">
        <v>-20</v>
      </c>
      <c r="AM45">
        <v>-42</v>
      </c>
      <c r="AN45">
        <v>-19</v>
      </c>
      <c r="AO45">
        <v>-45</v>
      </c>
      <c r="AP45">
        <v>-18</v>
      </c>
      <c r="AQ45">
        <v>-43</v>
      </c>
      <c r="AR45">
        <v>-18</v>
      </c>
      <c r="AS45">
        <v>-50</v>
      </c>
      <c r="AT45" s="7">
        <f t="shared" si="5"/>
        <v>-17.888888888888889</v>
      </c>
      <c r="AU45" s="7">
        <f t="shared" si="6"/>
        <v>-45.777777777777779</v>
      </c>
      <c r="AV45" s="9">
        <f t="shared" si="3"/>
        <v>1.2464234547582249</v>
      </c>
      <c r="AW45" s="9">
        <f t="shared" si="4"/>
        <v>2.3145502494313788</v>
      </c>
    </row>
    <row r="46" spans="2:49" x14ac:dyDescent="0.25">
      <c r="B46">
        <v>11</v>
      </c>
      <c r="C46" s="3">
        <v>0</v>
      </c>
      <c r="D46" s="3">
        <v>-2.4250000000000001E-6</v>
      </c>
      <c r="E46" s="3">
        <v>2.3861000000000001E-5</v>
      </c>
      <c r="F46" s="3">
        <v>3.3485000000000002E-5</v>
      </c>
      <c r="G46" s="3">
        <v>-1.3691E-5</v>
      </c>
      <c r="AA46">
        <v>180</v>
      </c>
      <c r="AB46">
        <v>-10</v>
      </c>
      <c r="AC46">
        <v>-48</v>
      </c>
      <c r="AD46">
        <v>-11</v>
      </c>
      <c r="AE46">
        <v>-50</v>
      </c>
      <c r="AF46">
        <v>-8</v>
      </c>
      <c r="AG46">
        <v>-47</v>
      </c>
      <c r="AH46">
        <v>-8</v>
      </c>
      <c r="AI46">
        <v>-46</v>
      </c>
      <c r="AJ46">
        <v>-11</v>
      </c>
      <c r="AK46">
        <v>-45</v>
      </c>
      <c r="AL46">
        <v>-11</v>
      </c>
      <c r="AM46">
        <v>-45</v>
      </c>
      <c r="AN46">
        <v>-8</v>
      </c>
      <c r="AO46">
        <v>-51</v>
      </c>
      <c r="AP46">
        <v>-8</v>
      </c>
      <c r="AQ46">
        <v>-49</v>
      </c>
      <c r="AR46">
        <v>-10</v>
      </c>
      <c r="AS46">
        <v>-46</v>
      </c>
      <c r="AT46" s="7">
        <f t="shared" si="5"/>
        <v>-9.4444444444444446</v>
      </c>
      <c r="AU46" s="7">
        <f t="shared" si="6"/>
        <v>-47.444444444444443</v>
      </c>
      <c r="AV46" s="9">
        <f t="shared" si="3"/>
        <v>1.5059406173077154</v>
      </c>
      <c r="AW46" s="9">
        <f t="shared" si="4"/>
        <v>2.2638462845343543</v>
      </c>
    </row>
    <row r="47" spans="2:49" x14ac:dyDescent="0.25">
      <c r="B47">
        <v>11</v>
      </c>
      <c r="C47" s="3">
        <v>0</v>
      </c>
      <c r="D47" s="3">
        <v>-1.6500000000000001E-6</v>
      </c>
      <c r="E47" s="3">
        <v>2.4905999999999998E-5</v>
      </c>
      <c r="F47" s="3">
        <v>3.7041E-5</v>
      </c>
      <c r="G47" s="3">
        <v>-1.2045000000000001E-5</v>
      </c>
    </row>
    <row r="48" spans="2:49" x14ac:dyDescent="0.25">
      <c r="AU48" s="5" t="s">
        <v>53</v>
      </c>
      <c r="AV48" s="10">
        <f>AVERAGE(AV31:AV46)</f>
        <v>1.833347455242764</v>
      </c>
      <c r="AW48" s="10">
        <f>AVERAGE(AW31:AW46)</f>
        <v>2.847987538100011</v>
      </c>
    </row>
    <row r="49" spans="2:47" x14ac:dyDescent="0.25">
      <c r="B49">
        <v>12</v>
      </c>
      <c r="C49" s="3">
        <v>0</v>
      </c>
      <c r="D49" s="3">
        <v>5.2220000000000001E-6</v>
      </c>
      <c r="E49" s="3">
        <v>3.1612999999999997E-5</v>
      </c>
      <c r="F49" s="3">
        <v>3.2845999999999997E-5</v>
      </c>
      <c r="G49" s="3">
        <v>-1.2948999999999999E-5</v>
      </c>
      <c r="I49" s="3">
        <v>-3.0869999999999998E-6</v>
      </c>
      <c r="J49" s="3">
        <v>7.3007000000000001E-5</v>
      </c>
      <c r="K49" s="3">
        <v>-1.6903999999999999E-5</v>
      </c>
      <c r="L49" s="3">
        <v>-1.4712000000000001E-5</v>
      </c>
    </row>
    <row r="50" spans="2:47" x14ac:dyDescent="0.25">
      <c r="B50">
        <v>12</v>
      </c>
      <c r="C50" s="3">
        <v>0</v>
      </c>
      <c r="D50" s="3">
        <v>2.4229999999999999E-6</v>
      </c>
      <c r="E50" s="3">
        <v>2.9924999999999999E-5</v>
      </c>
      <c r="F50" s="3">
        <v>3.6380000000000001E-5</v>
      </c>
      <c r="G50" s="3">
        <v>-9.2669999999999995E-6</v>
      </c>
      <c r="I50" s="3">
        <v>-4.566E-6</v>
      </c>
      <c r="J50" s="3">
        <v>7.8727999999999996E-5</v>
      </c>
      <c r="K50" s="3">
        <v>-2.0292000000000002E-5</v>
      </c>
      <c r="L50" s="3">
        <v>-1.7835000000000001E-5</v>
      </c>
      <c r="Z50" t="s">
        <v>54</v>
      </c>
      <c r="AA50" t="s">
        <v>59</v>
      </c>
      <c r="AC50" t="s">
        <v>57</v>
      </c>
      <c r="AF50" t="s">
        <v>58</v>
      </c>
      <c r="AI50" t="s">
        <v>54</v>
      </c>
    </row>
    <row r="51" spans="2:47" x14ac:dyDescent="0.25">
      <c r="B51">
        <v>12</v>
      </c>
      <c r="C51" s="3">
        <v>0</v>
      </c>
      <c r="D51" s="3">
        <v>1.88E-6</v>
      </c>
      <c r="E51" s="3">
        <v>2.6557E-5</v>
      </c>
      <c r="F51" s="3">
        <v>3.4344000000000002E-5</v>
      </c>
      <c r="G51" s="3">
        <v>-1.8351000000000001E-5</v>
      </c>
      <c r="I51" s="3">
        <v>-4.6970000000000001E-6</v>
      </c>
      <c r="J51" s="3">
        <v>7.4233000000000006E-5</v>
      </c>
      <c r="K51" s="3">
        <v>-1.9465000000000001E-5</v>
      </c>
      <c r="L51" s="3">
        <v>-1.7184999999999999E-5</v>
      </c>
      <c r="Y51" s="5" t="s">
        <v>28</v>
      </c>
      <c r="Z51" s="5" t="s">
        <v>30</v>
      </c>
      <c r="AA51" s="5" t="s">
        <v>32</v>
      </c>
      <c r="AC51" s="5" t="s">
        <v>30</v>
      </c>
      <c r="AD51" s="5" t="s">
        <v>32</v>
      </c>
      <c r="AF51" s="5" t="s">
        <v>30</v>
      </c>
      <c r="AG51" s="5" t="s">
        <v>32</v>
      </c>
      <c r="AI51" s="5" t="s">
        <v>30</v>
      </c>
      <c r="AJ51" s="5" t="s">
        <v>32</v>
      </c>
      <c r="AP51" s="5" t="s">
        <v>48</v>
      </c>
      <c r="AQ51" s="5" t="s">
        <v>55</v>
      </c>
      <c r="AT51" s="5" t="s">
        <v>45</v>
      </c>
      <c r="AU51" s="5"/>
    </row>
    <row r="52" spans="2:47" x14ac:dyDescent="0.25">
      <c r="B52">
        <v>12</v>
      </c>
      <c r="C52" s="3">
        <v>0</v>
      </c>
      <c r="D52" s="3">
        <v>1.2300000000000001E-6</v>
      </c>
      <c r="E52" s="3">
        <v>2.4037E-5</v>
      </c>
      <c r="F52" s="3">
        <v>3.4839000000000003E-5</v>
      </c>
      <c r="G52" s="3">
        <v>-1.5384E-5</v>
      </c>
      <c r="Y52">
        <v>7.2</v>
      </c>
      <c r="Z52">
        <v>-4</v>
      </c>
      <c r="AA52">
        <v>-30</v>
      </c>
      <c r="AC52">
        <v>0</v>
      </c>
      <c r="AD52">
        <v>-31</v>
      </c>
      <c r="AF52">
        <v>0</v>
      </c>
      <c r="AG52">
        <v>-35</v>
      </c>
      <c r="AI52">
        <v>-2</v>
      </c>
      <c r="AJ52">
        <v>-30</v>
      </c>
      <c r="AP52" s="5" t="s">
        <v>30</v>
      </c>
      <c r="AQ52" s="5" t="s">
        <v>32</v>
      </c>
      <c r="AS52" s="5" t="s">
        <v>28</v>
      </c>
      <c r="AT52" s="5" t="s">
        <v>30</v>
      </c>
      <c r="AU52" s="5" t="s">
        <v>32</v>
      </c>
    </row>
    <row r="53" spans="2:47" x14ac:dyDescent="0.25">
      <c r="B53">
        <v>12</v>
      </c>
      <c r="C53" s="3">
        <v>0</v>
      </c>
      <c r="D53" s="3">
        <v>2.7389999999999999E-6</v>
      </c>
      <c r="E53" s="3">
        <v>3.0300000000000001E-5</v>
      </c>
      <c r="F53" s="3">
        <v>3.1970000000000001E-5</v>
      </c>
      <c r="G53" s="3">
        <v>-2.1035000000000001E-5</v>
      </c>
      <c r="I53" s="3">
        <v>-6.905E-6</v>
      </c>
      <c r="J53" s="3">
        <v>8.6410999999999996E-5</v>
      </c>
      <c r="K53" s="3">
        <v>9.273E-7</v>
      </c>
      <c r="L53" s="3">
        <v>1.0171E-5</v>
      </c>
      <c r="Y53">
        <v>10</v>
      </c>
      <c r="Z53">
        <v>16</v>
      </c>
      <c r="AA53">
        <v>9</v>
      </c>
      <c r="AC53">
        <v>16</v>
      </c>
      <c r="AD53">
        <v>7</v>
      </c>
      <c r="AF53">
        <v>17</v>
      </c>
      <c r="AG53">
        <v>3</v>
      </c>
      <c r="AI53">
        <v>16</v>
      </c>
      <c r="AJ53">
        <v>7</v>
      </c>
      <c r="AP53">
        <v>-5</v>
      </c>
      <c r="AQ53">
        <v>-36</v>
      </c>
      <c r="AS53">
        <v>7.2</v>
      </c>
      <c r="AT53">
        <v>-4</v>
      </c>
      <c r="AU53">
        <v>-37</v>
      </c>
    </row>
    <row r="54" spans="2:47" x14ac:dyDescent="0.25">
      <c r="I54" s="3">
        <v>-6.9670000000000004E-6</v>
      </c>
      <c r="J54" s="3">
        <v>8.4350000000000004E-5</v>
      </c>
      <c r="K54" s="3">
        <v>3.3579999999999999E-6</v>
      </c>
      <c r="L54" s="3">
        <v>8.0000000000000002E-8</v>
      </c>
      <c r="Y54">
        <v>14</v>
      </c>
      <c r="Z54">
        <v>35</v>
      </c>
      <c r="AA54">
        <v>8</v>
      </c>
      <c r="AC54">
        <v>38</v>
      </c>
      <c r="AD54">
        <v>4</v>
      </c>
      <c r="AF54">
        <v>38</v>
      </c>
      <c r="AG54">
        <v>0</v>
      </c>
      <c r="AI54">
        <v>39</v>
      </c>
      <c r="AJ54">
        <v>9</v>
      </c>
      <c r="AP54">
        <v>5</v>
      </c>
      <c r="AQ54">
        <v>6</v>
      </c>
      <c r="AS54">
        <v>9</v>
      </c>
      <c r="AT54">
        <v>6</v>
      </c>
      <c r="AU54">
        <v>0</v>
      </c>
    </row>
    <row r="55" spans="2:47" x14ac:dyDescent="0.25">
      <c r="B55">
        <v>13</v>
      </c>
      <c r="C55" s="3">
        <v>0</v>
      </c>
      <c r="D55" s="3">
        <v>1.0555E-5</v>
      </c>
      <c r="E55" s="3">
        <v>3.5216000000000003E-5</v>
      </c>
      <c r="F55" s="3">
        <v>3.3154000000000001E-5</v>
      </c>
      <c r="G55" s="3">
        <v>-1.6433E-5</v>
      </c>
      <c r="I55" s="3">
        <v>-5.7980000000000002E-6</v>
      </c>
      <c r="J55" s="3">
        <v>7.5222000000000006E-5</v>
      </c>
      <c r="K55" s="3">
        <v>4.5669999999999996E-6</v>
      </c>
      <c r="L55" s="3">
        <v>2.7690000000000001E-6</v>
      </c>
      <c r="Y55">
        <v>18</v>
      </c>
      <c r="Z55">
        <v>48</v>
      </c>
      <c r="AA55">
        <v>7</v>
      </c>
      <c r="AC55">
        <v>51</v>
      </c>
      <c r="AD55">
        <v>-1</v>
      </c>
      <c r="AF55">
        <v>50</v>
      </c>
      <c r="AG55">
        <v>-10</v>
      </c>
      <c r="AI55">
        <v>50</v>
      </c>
      <c r="AJ55">
        <v>2</v>
      </c>
      <c r="AP55">
        <v>24</v>
      </c>
      <c r="AQ55">
        <v>7</v>
      </c>
      <c r="AS55">
        <v>11</v>
      </c>
      <c r="AT55">
        <v>24</v>
      </c>
      <c r="AU55">
        <v>2</v>
      </c>
    </row>
    <row r="56" spans="2:47" x14ac:dyDescent="0.25">
      <c r="B56">
        <v>13</v>
      </c>
      <c r="C56" s="3">
        <v>0</v>
      </c>
      <c r="D56" s="3">
        <v>1.0720000000000001E-5</v>
      </c>
      <c r="E56" s="3">
        <v>2.6534999999999999E-5</v>
      </c>
      <c r="F56" s="3">
        <v>3.1445999999999997E-5</v>
      </c>
      <c r="G56" s="3">
        <v>-1.6560000000000001E-5</v>
      </c>
      <c r="Y56">
        <v>22</v>
      </c>
      <c r="Z56">
        <v>56</v>
      </c>
      <c r="AA56">
        <v>1</v>
      </c>
      <c r="AC56">
        <v>57</v>
      </c>
      <c r="AD56">
        <v>-6</v>
      </c>
      <c r="AF56">
        <v>53</v>
      </c>
      <c r="AG56">
        <v>-10</v>
      </c>
      <c r="AI56">
        <v>52</v>
      </c>
      <c r="AJ56">
        <v>-3</v>
      </c>
      <c r="AP56">
        <v>30</v>
      </c>
      <c r="AQ56">
        <v>4</v>
      </c>
      <c r="AS56">
        <v>13</v>
      </c>
      <c r="AT56">
        <v>34</v>
      </c>
      <c r="AU56">
        <v>3</v>
      </c>
    </row>
    <row r="57" spans="2:47" x14ac:dyDescent="0.25">
      <c r="B57">
        <v>13</v>
      </c>
      <c r="C57" s="3">
        <v>0</v>
      </c>
      <c r="D57" s="3">
        <v>8.0409999999999998E-6</v>
      </c>
      <c r="E57" s="3">
        <v>2.5102000000000001E-5</v>
      </c>
      <c r="F57" s="3">
        <v>3.4474000000000002E-5</v>
      </c>
      <c r="G57" s="3">
        <v>-4.3529999999999997E-6</v>
      </c>
      <c r="I57" s="3">
        <v>-1.9999999999999999E-6</v>
      </c>
      <c r="J57" s="3">
        <v>8.5847999999999995E-5</v>
      </c>
      <c r="K57" s="3">
        <v>2.8323E-5</v>
      </c>
      <c r="L57" s="3">
        <v>-1.5696999999999999E-5</v>
      </c>
      <c r="Y57">
        <v>27</v>
      </c>
      <c r="Z57">
        <v>48</v>
      </c>
      <c r="AA57">
        <v>-6</v>
      </c>
      <c r="AC57">
        <v>52</v>
      </c>
      <c r="AD57">
        <v>-11</v>
      </c>
      <c r="AF57">
        <v>47</v>
      </c>
      <c r="AG57">
        <v>-17</v>
      </c>
      <c r="AI57">
        <v>48</v>
      </c>
      <c r="AJ57">
        <v>-8</v>
      </c>
      <c r="AP57">
        <v>44</v>
      </c>
      <c r="AQ57">
        <v>4</v>
      </c>
      <c r="AS57">
        <v>16</v>
      </c>
      <c r="AT57">
        <v>45</v>
      </c>
      <c r="AU57">
        <v>-2</v>
      </c>
    </row>
    <row r="58" spans="2:47" x14ac:dyDescent="0.25">
      <c r="B58">
        <v>13</v>
      </c>
      <c r="C58" s="3">
        <v>0</v>
      </c>
      <c r="D58" s="3">
        <v>1.2537E-5</v>
      </c>
      <c r="E58" s="3">
        <v>3.0349E-5</v>
      </c>
      <c r="F58" s="3">
        <v>3.5763999999999998E-5</v>
      </c>
      <c r="G58" s="3">
        <v>-1.2245999999999999E-5</v>
      </c>
      <c r="I58" s="3">
        <v>-3.3100000000000001E-6</v>
      </c>
      <c r="J58" s="3">
        <v>7.7466999999999995E-5</v>
      </c>
      <c r="K58" s="3">
        <v>2.5890000000000001E-5</v>
      </c>
      <c r="L58" s="3">
        <v>1.013E-5</v>
      </c>
      <c r="Y58">
        <v>33</v>
      </c>
      <c r="Z58">
        <v>40</v>
      </c>
      <c r="AA58">
        <v>-12</v>
      </c>
      <c r="AC58">
        <v>41</v>
      </c>
      <c r="AD58">
        <v>-16</v>
      </c>
      <c r="AF58">
        <v>42</v>
      </c>
      <c r="AG58">
        <v>-17</v>
      </c>
      <c r="AI58">
        <v>41</v>
      </c>
      <c r="AJ58">
        <v>-16</v>
      </c>
      <c r="AP58">
        <v>53</v>
      </c>
      <c r="AQ58">
        <v>-3</v>
      </c>
      <c r="AS58">
        <v>20</v>
      </c>
      <c r="AT58">
        <v>52</v>
      </c>
      <c r="AU58">
        <v>-8</v>
      </c>
    </row>
    <row r="59" spans="2:47" x14ac:dyDescent="0.25">
      <c r="B59">
        <v>13</v>
      </c>
      <c r="C59" s="3">
        <v>0</v>
      </c>
      <c r="D59" s="3">
        <v>8.3669999999999997E-6</v>
      </c>
      <c r="E59" s="3">
        <v>3.4168000000000002E-5</v>
      </c>
      <c r="F59" s="3">
        <v>3.1968000000000003E-5</v>
      </c>
      <c r="G59" s="3">
        <v>-1.4895000000000001E-5</v>
      </c>
      <c r="I59" s="3">
        <v>-2.0700000000000001E-6</v>
      </c>
      <c r="J59" s="3">
        <v>7.2961999999999997E-5</v>
      </c>
      <c r="K59" s="3">
        <v>2.6401999999999999E-5</v>
      </c>
      <c r="L59" s="3">
        <v>2.0078999999999999E-5</v>
      </c>
      <c r="Y59">
        <v>45</v>
      </c>
      <c r="Z59">
        <v>10</v>
      </c>
      <c r="AA59">
        <v>-21</v>
      </c>
      <c r="AC59">
        <v>19</v>
      </c>
      <c r="AD59">
        <v>-23</v>
      </c>
      <c r="AF59">
        <v>10</v>
      </c>
      <c r="AG59">
        <v>-23</v>
      </c>
      <c r="AI59">
        <v>12</v>
      </c>
      <c r="AJ59">
        <v>-17</v>
      </c>
      <c r="AP59">
        <v>55</v>
      </c>
      <c r="AQ59">
        <v>-8</v>
      </c>
      <c r="AS59">
        <v>24</v>
      </c>
      <c r="AT59">
        <v>54</v>
      </c>
      <c r="AU59">
        <v>-10</v>
      </c>
    </row>
    <row r="60" spans="2:47" x14ac:dyDescent="0.25">
      <c r="AP60">
        <v>48</v>
      </c>
      <c r="AQ60">
        <v>-11</v>
      </c>
      <c r="AS60">
        <v>28</v>
      </c>
      <c r="AT60">
        <v>48</v>
      </c>
      <c r="AU60">
        <v>-15</v>
      </c>
    </row>
    <row r="61" spans="2:47" x14ac:dyDescent="0.25">
      <c r="B61">
        <v>14</v>
      </c>
      <c r="C61" s="3">
        <v>0</v>
      </c>
      <c r="D61" s="3">
        <v>1.3657E-5</v>
      </c>
      <c r="E61" s="3">
        <v>3.1863999999999998E-5</v>
      </c>
      <c r="F61" s="3">
        <v>3.0593999999999999E-5</v>
      </c>
      <c r="G61" s="3">
        <v>-1.4673E-5</v>
      </c>
      <c r="I61" s="3">
        <v>6.1700000000000002E-6</v>
      </c>
      <c r="J61" s="3">
        <v>9.1754000000000003E-5</v>
      </c>
      <c r="K61" s="3">
        <v>2.9254000000000001E-5</v>
      </c>
      <c r="L61" s="3">
        <v>4.3039999999999998E-6</v>
      </c>
      <c r="AP61">
        <v>42</v>
      </c>
      <c r="AQ61">
        <v>-13</v>
      </c>
      <c r="AS61">
        <v>33</v>
      </c>
      <c r="AT61">
        <v>43</v>
      </c>
      <c r="AU61">
        <v>-21</v>
      </c>
    </row>
    <row r="62" spans="2:47" x14ac:dyDescent="0.25">
      <c r="B62">
        <v>14</v>
      </c>
      <c r="C62" s="3">
        <v>0</v>
      </c>
      <c r="D62" s="3">
        <v>1.5074E-5</v>
      </c>
      <c r="E62" s="3">
        <v>2.8492000000000001E-5</v>
      </c>
      <c r="F62" s="3">
        <v>3.0987E-5</v>
      </c>
      <c r="G62" s="3">
        <v>-5.1630000000000004E-6</v>
      </c>
      <c r="I62" s="3">
        <v>1.0839999999999999E-6</v>
      </c>
      <c r="J62" s="3">
        <v>7.8252999999999998E-5</v>
      </c>
      <c r="K62" s="3">
        <v>3.1522000000000001E-5</v>
      </c>
      <c r="L62" s="3">
        <v>6.2999999999999998E-6</v>
      </c>
      <c r="AP62">
        <v>25</v>
      </c>
      <c r="AQ62">
        <v>-20</v>
      </c>
      <c r="AS62">
        <v>40</v>
      </c>
      <c r="AT62">
        <v>24</v>
      </c>
      <c r="AU62">
        <v>-24</v>
      </c>
    </row>
    <row r="63" spans="2:47" x14ac:dyDescent="0.25">
      <c r="B63">
        <v>14</v>
      </c>
      <c r="C63" s="3">
        <v>0</v>
      </c>
      <c r="D63" s="3">
        <v>1.2855E-5</v>
      </c>
      <c r="E63" s="3">
        <v>3.4134000000000002E-5</v>
      </c>
      <c r="F63" s="3">
        <v>3.0394000000000001E-5</v>
      </c>
      <c r="G63" s="3">
        <v>-8.1529999999999997E-6</v>
      </c>
      <c r="I63" s="3">
        <v>3.8410000000000002E-6</v>
      </c>
      <c r="J63" s="3">
        <v>7.3236000000000002E-5</v>
      </c>
      <c r="K63" s="3">
        <v>3.2345000000000003E-5</v>
      </c>
      <c r="L63" s="3">
        <v>4.0679999999999998E-6</v>
      </c>
      <c r="AP63">
        <v>5</v>
      </c>
      <c r="AQ63">
        <v>-24</v>
      </c>
      <c r="AS63">
        <v>50</v>
      </c>
      <c r="AT63">
        <v>5</v>
      </c>
      <c r="AU63">
        <v>-24</v>
      </c>
    </row>
    <row r="64" spans="2:47" x14ac:dyDescent="0.25">
      <c r="B64">
        <v>14</v>
      </c>
      <c r="C64" s="3">
        <v>0</v>
      </c>
      <c r="D64" s="3">
        <v>1.5503E-5</v>
      </c>
      <c r="E64" s="3">
        <v>3.3120999999999997E-5</v>
      </c>
      <c r="F64" s="3">
        <v>3.2632000000000002E-5</v>
      </c>
      <c r="G64" s="3">
        <v>-1.1640999999999999E-5</v>
      </c>
      <c r="AP64">
        <v>-22</v>
      </c>
      <c r="AQ64">
        <v>-31</v>
      </c>
      <c r="AS64">
        <v>70</v>
      </c>
      <c r="AT64">
        <v>-21</v>
      </c>
      <c r="AU64">
        <v>-33</v>
      </c>
    </row>
    <row r="65" spans="2:47" x14ac:dyDescent="0.25">
      <c r="B65">
        <v>14</v>
      </c>
      <c r="C65" s="3">
        <v>0</v>
      </c>
      <c r="D65" s="3">
        <v>1.4435E-5</v>
      </c>
      <c r="E65" s="3">
        <v>3.4198E-5</v>
      </c>
      <c r="F65" s="3">
        <v>3.0533000000000001E-5</v>
      </c>
      <c r="G65" s="3">
        <v>-1.2670000000000001E-5</v>
      </c>
      <c r="I65" s="3">
        <v>1.0322999999999999E-5</v>
      </c>
      <c r="J65" s="3">
        <v>7.5017000000000004E-5</v>
      </c>
      <c r="K65" s="3">
        <v>2.991E-5</v>
      </c>
      <c r="L65" s="3">
        <v>5.6520000000000003E-6</v>
      </c>
      <c r="N65" s="3">
        <f>AVERAGE(I49:I51)</f>
        <v>-4.1166666666666665E-6</v>
      </c>
      <c r="O65" s="3">
        <f>AVERAGE(K49:K51)</f>
        <v>-1.8887000000000001E-5</v>
      </c>
      <c r="P65" s="3">
        <f>N65*1000000</f>
        <v>-4.1166666666666663</v>
      </c>
      <c r="Q65" s="3">
        <f>O65*1000000</f>
        <v>-18.887</v>
      </c>
      <c r="AP65">
        <v>-33</v>
      </c>
      <c r="AQ65">
        <v>-35</v>
      </c>
      <c r="AS65">
        <v>90</v>
      </c>
      <c r="AT65">
        <v>-29</v>
      </c>
      <c r="AU65">
        <v>-37</v>
      </c>
    </row>
    <row r="66" spans="2:47" x14ac:dyDescent="0.25">
      <c r="I66" s="3">
        <v>9.2820000000000002E-6</v>
      </c>
      <c r="J66" s="3">
        <v>7.3664000000000005E-5</v>
      </c>
      <c r="K66" s="3">
        <v>3.2314999999999998E-5</v>
      </c>
      <c r="L66" s="3">
        <v>1.2819E-5</v>
      </c>
      <c r="N66" s="3">
        <f>AVERAGE(I53:I55)</f>
        <v>-6.5566666666666669E-6</v>
      </c>
      <c r="O66" s="3">
        <f>AVERAGE(K53:K55)</f>
        <v>2.9507666666666668E-6</v>
      </c>
      <c r="P66" s="3">
        <f t="shared" ref="P66:P89" si="7">N66*1000000</f>
        <v>-6.5566666666666666</v>
      </c>
      <c r="Q66" s="3">
        <f t="shared" ref="Q66:Q89" si="8">O66*1000000</f>
        <v>2.950766666666667</v>
      </c>
      <c r="AP66">
        <v>-29</v>
      </c>
      <c r="AQ66">
        <v>-42</v>
      </c>
      <c r="AS66">
        <v>120</v>
      </c>
      <c r="AT66">
        <v>-27</v>
      </c>
      <c r="AU66">
        <v>-42</v>
      </c>
    </row>
    <row r="67" spans="2:47" x14ac:dyDescent="0.25">
      <c r="B67">
        <v>16</v>
      </c>
      <c r="C67" s="3">
        <v>0</v>
      </c>
      <c r="D67" s="3">
        <v>2.2096E-5</v>
      </c>
      <c r="E67" s="3">
        <v>2.9411E-5</v>
      </c>
      <c r="F67" s="3">
        <v>2.7905000000000001E-5</v>
      </c>
      <c r="G67" s="3">
        <v>-9.9930000000000007E-6</v>
      </c>
      <c r="I67" s="3">
        <v>1.3879999999999999E-5</v>
      </c>
      <c r="J67" s="3">
        <v>7.1872000000000006E-5</v>
      </c>
      <c r="K67" s="3">
        <v>3.4561999999999999E-5</v>
      </c>
      <c r="L67" s="3">
        <v>4.357E-6</v>
      </c>
      <c r="N67" s="3">
        <f>AVERAGE(I57:I59)</f>
        <v>-2.4600000000000002E-6</v>
      </c>
      <c r="O67" s="3">
        <f>AVERAGE(K57:K59)</f>
        <v>2.6871666666666665E-5</v>
      </c>
      <c r="P67" s="3">
        <f t="shared" si="7"/>
        <v>-2.46</v>
      </c>
      <c r="Q67" s="3">
        <f t="shared" si="8"/>
        <v>26.871666666666666</v>
      </c>
      <c r="AP67">
        <v>-18</v>
      </c>
      <c r="AQ67">
        <v>-47</v>
      </c>
      <c r="AS67">
        <v>150</v>
      </c>
      <c r="AT67">
        <v>-17</v>
      </c>
      <c r="AU67">
        <v>-45</v>
      </c>
    </row>
    <row r="68" spans="2:47" x14ac:dyDescent="0.25">
      <c r="B68">
        <v>16</v>
      </c>
      <c r="C68" s="3">
        <v>0</v>
      </c>
      <c r="D68" s="3">
        <v>2.2736000000000001E-5</v>
      </c>
      <c r="E68" s="3">
        <v>3.9792999999999997E-5</v>
      </c>
      <c r="F68" s="3">
        <v>2.8639000000000001E-5</v>
      </c>
      <c r="G68" s="3">
        <v>-6.6059999999999999E-6</v>
      </c>
      <c r="N68" s="3">
        <f>AVERAGE(I61:I63)</f>
        <v>3.6983333333333336E-6</v>
      </c>
      <c r="O68" s="3">
        <f>AVERAGE(K61:K63)</f>
        <v>3.1040333333333335E-5</v>
      </c>
      <c r="P68" s="3">
        <f t="shared" si="7"/>
        <v>3.6983333333333337</v>
      </c>
      <c r="Q68" s="3">
        <f t="shared" si="8"/>
        <v>31.040333333333336</v>
      </c>
      <c r="AP68">
        <v>-11</v>
      </c>
      <c r="AQ68">
        <v>-49</v>
      </c>
      <c r="AS68">
        <v>180</v>
      </c>
      <c r="AT68">
        <v>-10</v>
      </c>
      <c r="AU68">
        <v>-48</v>
      </c>
    </row>
    <row r="69" spans="2:47" x14ac:dyDescent="0.25">
      <c r="B69">
        <v>16</v>
      </c>
      <c r="C69" s="3">
        <v>0</v>
      </c>
      <c r="D69" s="3">
        <v>2.1539000000000002E-5</v>
      </c>
      <c r="E69" s="3">
        <v>3.3436000000000003E-5</v>
      </c>
      <c r="F69" s="3">
        <v>2.7576000000000002E-5</v>
      </c>
      <c r="G69" s="3">
        <v>-1.2814E-5</v>
      </c>
      <c r="I69" s="3">
        <v>1.702E-5</v>
      </c>
      <c r="J69" s="3">
        <v>7.9542000000000005E-5</v>
      </c>
      <c r="K69" s="3">
        <v>3.1739999999999998E-5</v>
      </c>
      <c r="L69" s="3">
        <v>1.0638999999999999E-5</v>
      </c>
      <c r="N69" s="3">
        <f>AVERAGE(I65:I67)</f>
        <v>1.1161666666666665E-5</v>
      </c>
      <c r="O69" s="3">
        <f>AVERAGE(K65:K67)</f>
        <v>3.2262333333333331E-5</v>
      </c>
      <c r="P69" s="3">
        <f t="shared" si="7"/>
        <v>11.161666666666665</v>
      </c>
      <c r="Q69" s="3">
        <f t="shared" si="8"/>
        <v>32.262333333333331</v>
      </c>
    </row>
    <row r="70" spans="2:47" x14ac:dyDescent="0.25">
      <c r="B70">
        <v>16</v>
      </c>
      <c r="C70" s="3">
        <v>0</v>
      </c>
      <c r="D70" s="3">
        <v>2.2880000000000001E-5</v>
      </c>
      <c r="E70" s="3">
        <v>2.9578E-5</v>
      </c>
      <c r="F70" s="3">
        <v>2.6947000000000001E-5</v>
      </c>
      <c r="G70" s="3">
        <v>-7.6140000000000003E-6</v>
      </c>
      <c r="I70" s="3">
        <v>1.8304999999999998E-5</v>
      </c>
      <c r="J70" s="3">
        <v>7.2985999999999995E-5</v>
      </c>
      <c r="K70" s="3">
        <v>3.0315999999999999E-5</v>
      </c>
      <c r="L70" s="3">
        <v>9.4339999999999998E-6</v>
      </c>
      <c r="N70" s="3">
        <f>AVERAGE(I69:I71)</f>
        <v>1.7721333333333333E-5</v>
      </c>
      <c r="O70" s="3">
        <f>AVERAGE(K69:K71)</f>
        <v>3.072566666666667E-5</v>
      </c>
      <c r="P70" s="3">
        <f t="shared" si="7"/>
        <v>17.721333333333334</v>
      </c>
      <c r="Q70" s="3">
        <f t="shared" si="8"/>
        <v>30.725666666666669</v>
      </c>
    </row>
    <row r="71" spans="2:47" x14ac:dyDescent="0.25">
      <c r="B71">
        <v>16</v>
      </c>
      <c r="C71" s="3">
        <v>0</v>
      </c>
      <c r="D71" s="3">
        <v>2.2634999999999999E-5</v>
      </c>
      <c r="E71" s="3">
        <v>3.5932000000000001E-5</v>
      </c>
      <c r="F71" s="3">
        <v>2.6213000000000001E-5</v>
      </c>
      <c r="G71" s="3">
        <v>-1.3064000000000001E-5</v>
      </c>
      <c r="I71" s="3">
        <v>1.7839E-5</v>
      </c>
      <c r="J71" s="3">
        <v>7.1272999999999993E-5</v>
      </c>
      <c r="K71" s="3">
        <v>3.0120999999999998E-5</v>
      </c>
      <c r="L71" s="3">
        <v>6.1500000000000004E-6</v>
      </c>
      <c r="N71" s="3">
        <f>AVERAGE(I73:I75)</f>
        <v>1.9947666666666669E-5</v>
      </c>
      <c r="O71" s="3">
        <f>AVERAGE(K73:K75)</f>
        <v>2.5085333333333332E-5</v>
      </c>
      <c r="P71" s="3">
        <f t="shared" si="7"/>
        <v>19.94766666666667</v>
      </c>
      <c r="Q71" s="3">
        <f t="shared" si="8"/>
        <v>25.085333333333331</v>
      </c>
    </row>
    <row r="72" spans="2:47" x14ac:dyDescent="0.25">
      <c r="N72" s="3">
        <f>AVERAGE(I77:I79)</f>
        <v>2.5660666666666666E-5</v>
      </c>
      <c r="O72" s="3">
        <f>AVERAGE(K77:K79)</f>
        <v>2.7141E-5</v>
      </c>
      <c r="P72" s="3">
        <f t="shared" si="7"/>
        <v>25.660666666666668</v>
      </c>
      <c r="Q72" s="3">
        <f t="shared" si="8"/>
        <v>27.140999999999998</v>
      </c>
    </row>
    <row r="73" spans="2:47" x14ac:dyDescent="0.25">
      <c r="B73">
        <v>18</v>
      </c>
      <c r="C73" s="3">
        <v>0</v>
      </c>
      <c r="D73" s="3">
        <v>2.8189000000000001E-5</v>
      </c>
      <c r="E73" s="3">
        <v>3.8145999999999997E-5</v>
      </c>
      <c r="F73" s="3">
        <v>2.1974E-5</v>
      </c>
      <c r="G73" s="3">
        <v>-1.4652E-5</v>
      </c>
      <c r="I73" s="3">
        <v>1.9616999999999999E-5</v>
      </c>
      <c r="J73" s="3">
        <v>6.5773999999999997E-5</v>
      </c>
      <c r="K73" s="3">
        <v>2.4987999999999999E-5</v>
      </c>
      <c r="L73" s="3">
        <v>-1.6589999999999999E-6</v>
      </c>
      <c r="N73" s="3">
        <f>AVERAGE(I81:I83)</f>
        <v>3.0172333333333329E-5</v>
      </c>
      <c r="O73" s="3">
        <f>AVERAGE(K81:K83)</f>
        <v>2.4682333333333336E-5</v>
      </c>
      <c r="P73" s="3">
        <f t="shared" si="7"/>
        <v>30.172333333333331</v>
      </c>
      <c r="Q73" s="3">
        <f t="shared" si="8"/>
        <v>24.682333333333336</v>
      </c>
    </row>
    <row r="74" spans="2:47" x14ac:dyDescent="0.25">
      <c r="B74">
        <v>18</v>
      </c>
      <c r="C74" s="3">
        <v>0</v>
      </c>
      <c r="D74" s="3">
        <v>2.6758E-5</v>
      </c>
      <c r="E74" s="3">
        <v>3.1202999999999999E-5</v>
      </c>
      <c r="F74" s="3">
        <v>2.4453000000000001E-5</v>
      </c>
      <c r="G74" s="3">
        <v>-3.016E-6</v>
      </c>
      <c r="I74" s="3">
        <v>2.1630000000000001E-5</v>
      </c>
      <c r="J74" s="3">
        <v>7.3472000000000004E-5</v>
      </c>
      <c r="K74" s="3">
        <v>3.1534E-5</v>
      </c>
      <c r="L74" s="3">
        <v>5.8529999999999997E-6</v>
      </c>
      <c r="N74" s="3">
        <f>AVERAGE(I85:I87)</f>
        <v>3.7609000000000005E-5</v>
      </c>
      <c r="O74" s="3">
        <f>AVERAGE(K85:K87)</f>
        <v>1.9751000000000001E-5</v>
      </c>
      <c r="P74" s="3">
        <f t="shared" si="7"/>
        <v>37.609000000000009</v>
      </c>
      <c r="Q74" s="3">
        <f t="shared" si="8"/>
        <v>19.751000000000001</v>
      </c>
    </row>
    <row r="75" spans="2:47" x14ac:dyDescent="0.25">
      <c r="B75">
        <v>18</v>
      </c>
      <c r="C75" s="3">
        <v>0</v>
      </c>
      <c r="D75" s="3">
        <v>2.8943000000000001E-5</v>
      </c>
      <c r="E75" s="3">
        <v>4.2067999999999998E-5</v>
      </c>
      <c r="F75" s="3">
        <v>2.4261E-5</v>
      </c>
      <c r="G75" s="3">
        <v>5.6860000000000003E-6</v>
      </c>
      <c r="I75" s="3">
        <v>1.8595999999999999E-5</v>
      </c>
      <c r="J75" s="3">
        <v>6.8536999999999998E-5</v>
      </c>
      <c r="K75" s="3">
        <v>1.8734000000000001E-5</v>
      </c>
      <c r="L75" s="3">
        <v>2.4660000000000002E-6</v>
      </c>
      <c r="N75" s="3">
        <f>AVERAGE(I89:I91)</f>
        <v>3.8617666666666661E-5</v>
      </c>
      <c r="O75" s="3">
        <f>AVERAGE(K89:K91)</f>
        <v>1.8814999999999999E-5</v>
      </c>
      <c r="P75" s="3">
        <f t="shared" si="7"/>
        <v>38.617666666666658</v>
      </c>
      <c r="Q75" s="3">
        <f t="shared" si="8"/>
        <v>18.814999999999998</v>
      </c>
    </row>
    <row r="76" spans="2:47" x14ac:dyDescent="0.25">
      <c r="B76">
        <v>18</v>
      </c>
      <c r="C76" s="3">
        <v>0</v>
      </c>
      <c r="D76" s="3">
        <v>2.5918000000000002E-5</v>
      </c>
      <c r="E76" s="3">
        <v>3.0139999999999999E-5</v>
      </c>
      <c r="F76" s="3">
        <v>2.1990000000000001E-5</v>
      </c>
      <c r="G76" s="3">
        <v>-5.3129999999999998E-6</v>
      </c>
      <c r="N76" s="3">
        <f>AVERAGE(I93:I95)</f>
        <v>4.1331999999999997E-5</v>
      </c>
      <c r="O76" s="3">
        <f>AVERAGE(K93:K95)</f>
        <v>1.6642333333333332E-5</v>
      </c>
      <c r="P76" s="3">
        <f t="shared" si="7"/>
        <v>41.331999999999994</v>
      </c>
      <c r="Q76" s="3">
        <f t="shared" si="8"/>
        <v>16.642333333333333</v>
      </c>
    </row>
    <row r="77" spans="2:47" x14ac:dyDescent="0.25">
      <c r="B77">
        <v>18</v>
      </c>
      <c r="C77" s="3">
        <v>0</v>
      </c>
      <c r="D77" s="3">
        <v>2.7169E-5</v>
      </c>
      <c r="E77" s="3">
        <v>2.9988000000000002E-5</v>
      </c>
      <c r="F77" s="3">
        <v>2.3346999999999999E-5</v>
      </c>
      <c r="G77" s="3">
        <v>-1.4020000000000001E-6</v>
      </c>
      <c r="I77" s="3">
        <v>2.5712E-5</v>
      </c>
      <c r="J77" s="3">
        <v>7.7243999999999994E-5</v>
      </c>
      <c r="K77" s="3">
        <v>2.5993E-5</v>
      </c>
      <c r="L77" s="3">
        <v>5.31E-6</v>
      </c>
      <c r="N77" s="3">
        <f>AVERAGE(I97:I99)</f>
        <v>4.0782666666666665E-5</v>
      </c>
      <c r="O77" s="3">
        <f>AVERAGE(K97:K99)</f>
        <v>1.2303333333333333E-5</v>
      </c>
      <c r="P77" s="3">
        <f t="shared" si="7"/>
        <v>40.782666666666664</v>
      </c>
      <c r="Q77" s="3">
        <f t="shared" si="8"/>
        <v>12.303333333333333</v>
      </c>
    </row>
    <row r="78" spans="2:47" x14ac:dyDescent="0.25">
      <c r="I78" s="3">
        <v>2.6066000000000001E-5</v>
      </c>
      <c r="J78" s="3">
        <v>6.5032999999999999E-5</v>
      </c>
      <c r="K78" s="3">
        <v>2.6826999999999999E-5</v>
      </c>
      <c r="L78" s="3">
        <v>7.0419999999999997E-6</v>
      </c>
      <c r="N78" s="3">
        <f>AVERAGE(I101:I103)</f>
        <v>4.0080999999999998E-5</v>
      </c>
      <c r="O78" s="3">
        <f>AVERAGE(K101:K103)</f>
        <v>9.7280000000000007E-6</v>
      </c>
      <c r="P78" s="3">
        <f t="shared" si="7"/>
        <v>40.080999999999996</v>
      </c>
      <c r="Q78" s="3">
        <f t="shared" si="8"/>
        <v>9.7280000000000015</v>
      </c>
    </row>
    <row r="79" spans="2:47" x14ac:dyDescent="0.25">
      <c r="B79">
        <v>20</v>
      </c>
      <c r="C79" s="3">
        <v>0</v>
      </c>
      <c r="D79" s="3">
        <v>3.0468E-5</v>
      </c>
      <c r="E79" s="3">
        <v>4.6158000000000001E-5</v>
      </c>
      <c r="F79" s="3">
        <v>2.0322E-5</v>
      </c>
      <c r="G79" s="3">
        <v>8.7300000000000005E-7</v>
      </c>
      <c r="I79" s="3">
        <v>2.5204000000000001E-5</v>
      </c>
      <c r="J79" s="3">
        <v>7.7087000000000002E-5</v>
      </c>
      <c r="K79" s="3">
        <v>2.8603E-5</v>
      </c>
      <c r="L79" s="3">
        <v>1.413E-5</v>
      </c>
      <c r="N79" s="3">
        <f>AVERAGE(I105:I107)</f>
        <v>3.5126999999999998E-5</v>
      </c>
      <c r="O79" s="3">
        <f>AVERAGE(K105:K107)</f>
        <v>6.3506666666666666E-6</v>
      </c>
      <c r="P79" s="3">
        <f t="shared" si="7"/>
        <v>35.126999999999995</v>
      </c>
      <c r="Q79" s="3">
        <f t="shared" si="8"/>
        <v>6.3506666666666662</v>
      </c>
    </row>
    <row r="80" spans="2:47" x14ac:dyDescent="0.25">
      <c r="B80">
        <v>20</v>
      </c>
      <c r="C80" s="3">
        <v>0</v>
      </c>
      <c r="D80" s="3">
        <v>3.1841000000000002E-5</v>
      </c>
      <c r="E80" s="3">
        <v>3.9233000000000002E-5</v>
      </c>
      <c r="F80" s="3">
        <v>2.3757E-5</v>
      </c>
      <c r="G80" s="3">
        <v>-4.9119999999999997E-6</v>
      </c>
      <c r="N80" s="3">
        <f>AVERAGE(I109:I111)</f>
        <v>2.9305333333333336E-5</v>
      </c>
      <c r="O80" s="3">
        <f>AVERAGE(K109:K111)</f>
        <v>2.2586666666666671E-6</v>
      </c>
      <c r="P80" s="3">
        <f t="shared" si="7"/>
        <v>29.305333333333337</v>
      </c>
      <c r="Q80" s="3">
        <f t="shared" si="8"/>
        <v>2.258666666666667</v>
      </c>
    </row>
    <row r="81" spans="2:17" x14ac:dyDescent="0.25">
      <c r="B81">
        <v>20</v>
      </c>
      <c r="C81" s="3">
        <v>0</v>
      </c>
      <c r="D81" s="3">
        <v>3.0939000000000003E-5</v>
      </c>
      <c r="E81" s="3">
        <v>4.6223000000000001E-5</v>
      </c>
      <c r="F81" s="3">
        <v>2.3665000000000001E-5</v>
      </c>
      <c r="G81" s="3">
        <v>-4.8590000000000004E-6</v>
      </c>
      <c r="I81" s="3">
        <v>3.0840999999999998E-5</v>
      </c>
      <c r="J81" s="3">
        <v>6.6727E-5</v>
      </c>
      <c r="K81" s="3">
        <v>2.1316999999999999E-5</v>
      </c>
      <c r="L81" s="3">
        <v>2.7800000000000001E-6</v>
      </c>
      <c r="N81" s="3">
        <f>AVERAGE(I113:I115)</f>
        <v>1.6186666666666669E-5</v>
      </c>
      <c r="O81" s="3">
        <f>AVERAGE(K113:K115)</f>
        <v>-4.1873333333333331E-7</v>
      </c>
      <c r="P81" s="3">
        <f t="shared" si="7"/>
        <v>16.186666666666667</v>
      </c>
      <c r="Q81" s="3">
        <f t="shared" si="8"/>
        <v>-0.41873333333333329</v>
      </c>
    </row>
    <row r="82" spans="2:17" x14ac:dyDescent="0.25">
      <c r="B82">
        <v>20</v>
      </c>
      <c r="C82" s="3">
        <v>0</v>
      </c>
      <c r="D82" s="3">
        <v>2.9898000000000001E-5</v>
      </c>
      <c r="E82" s="3">
        <v>3.5423999999999998E-5</v>
      </c>
      <c r="F82" s="3">
        <v>2.0987000000000001E-5</v>
      </c>
      <c r="G82" s="3">
        <v>-3.6239999999999999E-6</v>
      </c>
      <c r="I82" s="3">
        <v>3.1652999999999997E-5</v>
      </c>
      <c r="J82" s="3">
        <v>6.2521999999999995E-5</v>
      </c>
      <c r="K82" s="3">
        <v>2.9121000000000001E-5</v>
      </c>
      <c r="L82" s="3">
        <v>7.3950000000000003E-6</v>
      </c>
      <c r="N82" s="3">
        <f>AVERAGE(I117:I119)</f>
        <v>-3.3990000000000004E-6</v>
      </c>
      <c r="O82" s="3">
        <f>AVERAGE(K117:K119)</f>
        <v>-7.849666666666667E-6</v>
      </c>
      <c r="P82" s="3">
        <f t="shared" si="7"/>
        <v>-3.3990000000000005</v>
      </c>
      <c r="Q82" s="3">
        <f t="shared" si="8"/>
        <v>-7.8496666666666668</v>
      </c>
    </row>
    <row r="83" spans="2:17" x14ac:dyDescent="0.25">
      <c r="B83">
        <v>20</v>
      </c>
      <c r="C83" s="3">
        <v>0</v>
      </c>
      <c r="D83" s="3">
        <v>3.3216999999999997E-5</v>
      </c>
      <c r="E83" s="3">
        <v>3.7524000000000002E-5</v>
      </c>
      <c r="F83" s="3">
        <v>2.3249000000000001E-5</v>
      </c>
      <c r="G83" s="3">
        <v>-5.7899999999999998E-7</v>
      </c>
      <c r="I83" s="3">
        <v>2.8022999999999999E-5</v>
      </c>
      <c r="J83" s="3">
        <v>6.3489000000000001E-5</v>
      </c>
      <c r="K83" s="3">
        <v>2.3609E-5</v>
      </c>
      <c r="L83" s="3">
        <v>2.4669999999999998E-6</v>
      </c>
      <c r="N83" s="3">
        <f>AVERAGE(I121:I123)</f>
        <v>-1.8698333333333334E-5</v>
      </c>
      <c r="O83" s="3">
        <f>AVERAGE(K121:K123)</f>
        <v>-1.5089666666666667E-5</v>
      </c>
      <c r="P83" s="3">
        <f t="shared" si="7"/>
        <v>-18.698333333333334</v>
      </c>
      <c r="Q83" s="3">
        <f t="shared" si="8"/>
        <v>-15.089666666666668</v>
      </c>
    </row>
    <row r="84" spans="2:17" x14ac:dyDescent="0.25">
      <c r="N84" s="3">
        <f>AVERAGE(I125:I127)</f>
        <v>-3.5984666666666668E-5</v>
      </c>
      <c r="O84" s="3">
        <f>AVERAGE(K125:K127)</f>
        <v>-2.1916999999999997E-5</v>
      </c>
      <c r="P84" s="3">
        <f t="shared" si="7"/>
        <v>-35.984666666666669</v>
      </c>
      <c r="Q84" s="3">
        <f t="shared" si="8"/>
        <v>-21.916999999999998</v>
      </c>
    </row>
    <row r="85" spans="2:17" x14ac:dyDescent="0.25">
      <c r="B85">
        <v>22</v>
      </c>
      <c r="C85" s="3">
        <v>0</v>
      </c>
      <c r="D85" s="3">
        <v>3.3296000000000001E-5</v>
      </c>
      <c r="E85" s="3">
        <v>5.3798000000000002E-5</v>
      </c>
      <c r="F85" s="3">
        <v>1.6803000000000002E-5</v>
      </c>
      <c r="G85" s="3">
        <v>-9.6749999999999997E-6</v>
      </c>
      <c r="I85" s="3">
        <v>3.5976000000000002E-5</v>
      </c>
      <c r="J85" s="3">
        <v>7.2052999999999996E-5</v>
      </c>
      <c r="K85" s="3">
        <v>2.0706000000000001E-5</v>
      </c>
      <c r="L85" s="3">
        <v>8.4079999999999998E-6</v>
      </c>
      <c r="N85" s="3">
        <f>AVERAGE(I129:I131)</f>
        <v>-3.9923000000000004E-5</v>
      </c>
      <c r="O85" s="3">
        <f>AVERAGE(K129:K131)</f>
        <v>-2.8483999999999997E-5</v>
      </c>
      <c r="P85" s="3">
        <f t="shared" si="7"/>
        <v>-39.923000000000002</v>
      </c>
      <c r="Q85" s="3">
        <f t="shared" si="8"/>
        <v>-28.483999999999998</v>
      </c>
    </row>
    <row r="86" spans="2:17" x14ac:dyDescent="0.25">
      <c r="B86">
        <v>22</v>
      </c>
      <c r="C86" s="3">
        <v>0</v>
      </c>
      <c r="D86" s="3">
        <v>3.3942000000000001E-5</v>
      </c>
      <c r="E86" s="3">
        <v>4.8678999999999999E-5</v>
      </c>
      <c r="F86" s="3">
        <v>1.9128E-5</v>
      </c>
      <c r="G86" s="3">
        <v>-1.1583000000000001E-5</v>
      </c>
      <c r="I86" s="3">
        <v>4.2583999999999998E-5</v>
      </c>
      <c r="J86" s="3">
        <v>5.5884999999999998E-5</v>
      </c>
      <c r="K86" s="3">
        <v>1.8913999999999999E-5</v>
      </c>
      <c r="L86" s="3">
        <v>7.3139999999999998E-6</v>
      </c>
      <c r="N86" s="3">
        <f>AVERAGE(I133:I135)</f>
        <v>-3.5301999999999995E-5</v>
      </c>
      <c r="O86" s="3">
        <f>AVERAGE(K133:K135)</f>
        <v>-3.1134666666666665E-5</v>
      </c>
      <c r="P86" s="3">
        <f t="shared" si="7"/>
        <v>-35.301999999999992</v>
      </c>
      <c r="Q86" s="3">
        <f t="shared" si="8"/>
        <v>-31.134666666666664</v>
      </c>
    </row>
    <row r="87" spans="2:17" x14ac:dyDescent="0.25">
      <c r="B87">
        <v>22</v>
      </c>
      <c r="C87" s="3">
        <v>0</v>
      </c>
      <c r="D87" s="3">
        <v>3.3305E-5</v>
      </c>
      <c r="E87" s="3">
        <v>3.8111000000000002E-5</v>
      </c>
      <c r="F87" s="3">
        <v>1.7601E-5</v>
      </c>
      <c r="G87" s="3">
        <v>-4.2E-7</v>
      </c>
      <c r="I87" s="3">
        <v>3.4267000000000002E-5</v>
      </c>
      <c r="J87" s="3">
        <v>6.3880999999999994E-5</v>
      </c>
      <c r="K87" s="3">
        <v>1.9633E-5</v>
      </c>
      <c r="L87" s="3">
        <v>-1.0456E-5</v>
      </c>
      <c r="N87" s="3">
        <f>AVERAGE(I137:I139)</f>
        <v>-3.1656000000000003E-5</v>
      </c>
      <c r="O87" s="3">
        <f>AVERAGE(K137:K139)</f>
        <v>-3.5031666666666672E-5</v>
      </c>
      <c r="P87" s="3">
        <f t="shared" si="7"/>
        <v>-31.656000000000002</v>
      </c>
      <c r="Q87" s="3">
        <f t="shared" si="8"/>
        <v>-35.031666666666673</v>
      </c>
    </row>
    <row r="88" spans="2:17" x14ac:dyDescent="0.25">
      <c r="B88">
        <v>22</v>
      </c>
      <c r="C88" s="3">
        <v>0</v>
      </c>
      <c r="D88" s="3">
        <v>3.0446999999999998E-5</v>
      </c>
      <c r="E88" s="3">
        <v>4.4211000000000001E-5</v>
      </c>
      <c r="F88" s="3">
        <v>1.8805999999999999E-5</v>
      </c>
      <c r="G88" s="3">
        <v>-1.0832000000000001E-5</v>
      </c>
      <c r="N88" s="3">
        <f>AVERAGE(I141:I143)</f>
        <v>-2.3138666666666666E-5</v>
      </c>
      <c r="O88" s="3">
        <f>AVERAGE(K141:K143)</f>
        <v>-3.8053333333333337E-5</v>
      </c>
      <c r="P88" s="3">
        <f t="shared" si="7"/>
        <v>-23.138666666666666</v>
      </c>
      <c r="Q88" s="3">
        <f t="shared" si="8"/>
        <v>-38.053333333333335</v>
      </c>
    </row>
    <row r="89" spans="2:17" x14ac:dyDescent="0.25">
      <c r="B89">
        <v>22</v>
      </c>
      <c r="C89" s="3">
        <v>0</v>
      </c>
      <c r="D89" s="3">
        <v>3.2632000000000002E-5</v>
      </c>
      <c r="E89" s="3">
        <v>4.2580000000000002E-5</v>
      </c>
      <c r="F89" s="3">
        <v>1.7768E-5</v>
      </c>
      <c r="G89" s="3">
        <v>-6.5169999999999996E-6</v>
      </c>
      <c r="I89" s="3">
        <v>4.0095999999999997E-5</v>
      </c>
      <c r="J89" s="3">
        <v>6.7126999999999996E-5</v>
      </c>
      <c r="K89" s="3">
        <v>2.4329E-5</v>
      </c>
      <c r="L89" s="3">
        <v>1.6566E-5</v>
      </c>
      <c r="N89" s="3">
        <f>AVERAGE(I146:I148)</f>
        <v>-1.7529500000000002E-5</v>
      </c>
      <c r="O89" s="3">
        <f>AVERAGE(K146:K148)</f>
        <v>-3.9548000000000002E-5</v>
      </c>
      <c r="P89" s="3">
        <f t="shared" ref="P89" si="9">N89*1000000</f>
        <v>-17.529500000000002</v>
      </c>
      <c r="Q89" s="3">
        <f t="shared" ref="Q89" si="10">O89*1000000</f>
        <v>-39.548000000000002</v>
      </c>
    </row>
    <row r="90" spans="2:17" x14ac:dyDescent="0.25">
      <c r="I90" s="3">
        <v>4.0698999999999998E-5</v>
      </c>
      <c r="J90" s="3">
        <v>5.5683999999999997E-5</v>
      </c>
      <c r="K90" s="3">
        <v>1.465E-5</v>
      </c>
      <c r="L90" s="3">
        <v>1.0301E-5</v>
      </c>
    </row>
    <row r="91" spans="2:17" x14ac:dyDescent="0.25">
      <c r="B91">
        <v>24</v>
      </c>
      <c r="C91" s="3">
        <v>0</v>
      </c>
      <c r="D91" s="3">
        <v>3.5676999999999997E-5</v>
      </c>
      <c r="E91" s="3">
        <v>4.9540999999999999E-5</v>
      </c>
      <c r="F91" s="3">
        <v>1.4713E-5</v>
      </c>
      <c r="G91" s="3">
        <v>-3.3249999999999999E-6</v>
      </c>
      <c r="I91" s="3">
        <v>3.5058000000000002E-5</v>
      </c>
      <c r="J91" s="3">
        <v>6.7764999999999999E-5</v>
      </c>
      <c r="K91" s="3">
        <v>1.7465999999999998E-5</v>
      </c>
      <c r="L91" s="3">
        <v>1.0509999999999999E-5</v>
      </c>
    </row>
    <row r="92" spans="2:17" x14ac:dyDescent="0.25">
      <c r="B92">
        <v>24</v>
      </c>
      <c r="C92" s="3">
        <v>0</v>
      </c>
      <c r="D92" s="3">
        <v>3.2669999999999997E-5</v>
      </c>
      <c r="E92" s="3">
        <v>4.0095000000000002E-5</v>
      </c>
      <c r="F92" s="3">
        <v>1.738E-5</v>
      </c>
      <c r="G92" s="3">
        <v>-2.959E-6</v>
      </c>
    </row>
    <row r="93" spans="2:17" x14ac:dyDescent="0.25">
      <c r="B93">
        <v>24</v>
      </c>
      <c r="C93" s="3">
        <v>0</v>
      </c>
      <c r="D93" s="3">
        <v>3.4387999999999997E-5</v>
      </c>
      <c r="E93" s="3">
        <v>4.6588999999999997E-5</v>
      </c>
      <c r="F93" s="3">
        <v>1.6056999999999999E-5</v>
      </c>
      <c r="G93" s="3">
        <v>-6.4110000000000001E-6</v>
      </c>
      <c r="I93" s="3">
        <v>4.2474E-5</v>
      </c>
      <c r="J93" s="3">
        <v>6.6223999999999995E-5</v>
      </c>
      <c r="K93" s="3">
        <v>1.5624000000000002E-5</v>
      </c>
      <c r="L93" s="3">
        <v>1.0606E-5</v>
      </c>
    </row>
    <row r="94" spans="2:17" x14ac:dyDescent="0.25">
      <c r="B94">
        <v>24</v>
      </c>
      <c r="C94" s="3">
        <v>0</v>
      </c>
      <c r="D94" s="3">
        <v>3.3707000000000001E-5</v>
      </c>
      <c r="E94" s="3">
        <v>4.6473E-5</v>
      </c>
      <c r="F94" s="3">
        <v>1.7342000000000001E-5</v>
      </c>
      <c r="G94" s="3">
        <v>-3.563E-6</v>
      </c>
      <c r="I94" s="3">
        <v>4.1965999999999998E-5</v>
      </c>
      <c r="J94" s="3">
        <v>6.4560000000000005E-5</v>
      </c>
      <c r="K94" s="3">
        <v>1.6646E-5</v>
      </c>
      <c r="L94" s="3">
        <v>9.8039999999999996E-6</v>
      </c>
    </row>
    <row r="95" spans="2:17" x14ac:dyDescent="0.25">
      <c r="B95">
        <v>24</v>
      </c>
      <c r="C95" s="3">
        <v>0</v>
      </c>
      <c r="D95" s="3">
        <v>3.3787E-5</v>
      </c>
      <c r="E95" s="3">
        <v>4.0194000000000002E-5</v>
      </c>
      <c r="F95" s="3">
        <v>1.6724000000000001E-5</v>
      </c>
      <c r="G95" s="3">
        <v>-1.855E-6</v>
      </c>
      <c r="I95" s="3">
        <v>3.9555999999999999E-5</v>
      </c>
      <c r="J95" s="3">
        <v>6.7885000000000005E-5</v>
      </c>
      <c r="K95" s="3">
        <v>1.7657000000000001E-5</v>
      </c>
      <c r="L95" s="3">
        <v>1.2165E-5</v>
      </c>
    </row>
    <row r="97" spans="2:12" x14ac:dyDescent="0.25">
      <c r="B97">
        <v>27</v>
      </c>
      <c r="C97" s="3">
        <v>0</v>
      </c>
      <c r="D97" s="3">
        <v>3.2110999999999998E-5</v>
      </c>
      <c r="E97" s="3">
        <v>4.7769999999999998E-5</v>
      </c>
      <c r="F97" s="3">
        <v>1.0633E-5</v>
      </c>
      <c r="G97" s="3">
        <v>-5.2900000000000004E-7</v>
      </c>
      <c r="I97" s="3">
        <v>4.0392999999999998E-5</v>
      </c>
      <c r="J97" s="3">
        <v>7.1759000000000002E-5</v>
      </c>
      <c r="K97" s="3">
        <v>1.0321E-5</v>
      </c>
      <c r="L97" s="3">
        <v>4.4719999999999997E-6</v>
      </c>
    </row>
    <row r="98" spans="2:12" x14ac:dyDescent="0.25">
      <c r="B98">
        <v>27</v>
      </c>
      <c r="C98" s="3">
        <v>0</v>
      </c>
      <c r="D98" s="3">
        <v>3.3114000000000002E-5</v>
      </c>
      <c r="E98" s="3">
        <v>4.4842000000000002E-5</v>
      </c>
      <c r="F98" s="3">
        <v>1.3776E-5</v>
      </c>
      <c r="G98" s="3">
        <v>3.9999999999999998E-7</v>
      </c>
      <c r="I98" s="3">
        <v>4.1900999999999997E-5</v>
      </c>
      <c r="J98" s="3">
        <v>6.4667999999999998E-5</v>
      </c>
      <c r="K98" s="3">
        <v>1.4763000000000001E-5</v>
      </c>
      <c r="L98" s="3">
        <v>2.181E-6</v>
      </c>
    </row>
    <row r="99" spans="2:12" x14ac:dyDescent="0.25">
      <c r="B99">
        <v>27</v>
      </c>
      <c r="C99" s="3">
        <v>0</v>
      </c>
      <c r="D99" s="3">
        <v>3.3291999999999999E-5</v>
      </c>
      <c r="E99" s="3">
        <v>3.6999000000000003E-5</v>
      </c>
      <c r="F99" s="3">
        <v>1.3342E-5</v>
      </c>
      <c r="G99" s="3">
        <v>-2.3020000000000002E-6</v>
      </c>
      <c r="I99" s="3">
        <v>4.0054E-5</v>
      </c>
      <c r="J99" s="3">
        <v>7.8279E-5</v>
      </c>
      <c r="K99" s="3">
        <v>1.1826E-5</v>
      </c>
      <c r="L99" s="3">
        <v>8.3890000000000005E-6</v>
      </c>
    </row>
    <row r="100" spans="2:12" x14ac:dyDescent="0.25">
      <c r="B100">
        <v>27</v>
      </c>
      <c r="C100" s="3">
        <v>0</v>
      </c>
      <c r="D100" s="3">
        <v>3.1421999999999998E-5</v>
      </c>
      <c r="E100" s="3">
        <v>4.2036999999999997E-5</v>
      </c>
      <c r="F100" s="3">
        <v>1.3878E-5</v>
      </c>
      <c r="G100" s="3">
        <v>-4.6399999999999996E-6</v>
      </c>
    </row>
    <row r="101" spans="2:12" x14ac:dyDescent="0.25">
      <c r="B101">
        <v>27</v>
      </c>
      <c r="C101" s="3">
        <v>0</v>
      </c>
      <c r="D101" s="3">
        <v>3.2061999999999999E-5</v>
      </c>
      <c r="E101" s="3">
        <v>4.4867999999999998E-5</v>
      </c>
      <c r="F101" s="3">
        <v>1.5115E-5</v>
      </c>
      <c r="G101" s="3">
        <v>-4.6800000000000001E-6</v>
      </c>
      <c r="I101" s="3">
        <v>4.1084999999999997E-5</v>
      </c>
      <c r="J101" s="3">
        <v>7.0135000000000005E-5</v>
      </c>
      <c r="K101" s="3">
        <v>7.4270000000000002E-6</v>
      </c>
      <c r="L101" s="3">
        <v>3.8079999999999998E-6</v>
      </c>
    </row>
    <row r="102" spans="2:12" x14ac:dyDescent="0.25">
      <c r="I102" s="3">
        <v>3.8353999999999999E-5</v>
      </c>
      <c r="J102" s="3">
        <v>6.792E-5</v>
      </c>
      <c r="K102" s="3">
        <v>9.7229999999999999E-6</v>
      </c>
      <c r="L102" s="3">
        <v>1.1850000000000001E-6</v>
      </c>
    </row>
    <row r="103" spans="2:12" x14ac:dyDescent="0.25">
      <c r="B103">
        <v>30</v>
      </c>
      <c r="C103" s="3">
        <v>0</v>
      </c>
      <c r="D103" s="3">
        <v>2.6982E-5</v>
      </c>
      <c r="E103" s="3">
        <v>4.5674999999999999E-5</v>
      </c>
      <c r="F103" s="3">
        <v>1.0264E-5</v>
      </c>
      <c r="G103" s="3">
        <v>-3.1410000000000001E-6</v>
      </c>
      <c r="I103" s="3">
        <v>4.0803999999999998E-5</v>
      </c>
      <c r="J103" s="3">
        <v>6.3887999999999995E-5</v>
      </c>
      <c r="K103" s="3">
        <v>1.2034E-5</v>
      </c>
      <c r="L103" s="3">
        <v>1.2276000000000001E-5</v>
      </c>
    </row>
    <row r="104" spans="2:12" x14ac:dyDescent="0.25">
      <c r="B104">
        <v>30</v>
      </c>
      <c r="C104" s="3">
        <v>0</v>
      </c>
      <c r="D104" s="3">
        <v>2.6792999999999999E-5</v>
      </c>
      <c r="E104" s="3">
        <v>4.0880999999999997E-5</v>
      </c>
      <c r="F104" s="3">
        <v>7.17E-6</v>
      </c>
      <c r="G104" s="3">
        <v>-8.3440000000000001E-6</v>
      </c>
    </row>
    <row r="105" spans="2:12" x14ac:dyDescent="0.25">
      <c r="B105">
        <v>30</v>
      </c>
      <c r="C105" s="3">
        <v>0</v>
      </c>
      <c r="D105" s="3">
        <v>2.5196999999999999E-5</v>
      </c>
      <c r="E105" s="3">
        <v>3.9858999999999999E-5</v>
      </c>
      <c r="F105" s="3">
        <v>1.0297E-5</v>
      </c>
      <c r="G105" s="3">
        <v>-2.6060000000000001E-6</v>
      </c>
      <c r="I105" s="3">
        <v>3.5138999999999997E-5</v>
      </c>
      <c r="J105" s="3">
        <v>7.2762999999999994E-5</v>
      </c>
      <c r="K105" s="3">
        <v>6.6749999999999996E-6</v>
      </c>
      <c r="L105" s="3">
        <v>4.476E-6</v>
      </c>
    </row>
    <row r="106" spans="2:12" x14ac:dyDescent="0.25">
      <c r="B106">
        <v>30</v>
      </c>
      <c r="C106" s="3">
        <v>0</v>
      </c>
      <c r="D106" s="3">
        <v>2.6641000000000001E-5</v>
      </c>
      <c r="E106" s="3">
        <v>4.1009E-5</v>
      </c>
      <c r="F106" s="3">
        <v>6.9990000000000002E-6</v>
      </c>
      <c r="G106" s="3">
        <v>-7.306E-6</v>
      </c>
      <c r="I106" s="3">
        <v>3.3589E-5</v>
      </c>
      <c r="J106" s="3">
        <v>6.2770999999999999E-5</v>
      </c>
      <c r="K106" s="3">
        <v>8.5979999999999997E-6</v>
      </c>
      <c r="L106" s="3">
        <v>-1.2792999999999999E-5</v>
      </c>
    </row>
    <row r="107" spans="2:12" x14ac:dyDescent="0.25">
      <c r="B107">
        <v>30</v>
      </c>
      <c r="C107" s="3">
        <v>0</v>
      </c>
      <c r="D107" s="3">
        <v>2.6115999999999999E-5</v>
      </c>
      <c r="E107" s="3">
        <v>4.3849E-5</v>
      </c>
      <c r="F107" s="3">
        <v>1.2262999999999999E-5</v>
      </c>
      <c r="G107" s="3">
        <v>1.7940000000000001E-6</v>
      </c>
      <c r="I107" s="3">
        <v>3.6653000000000003E-5</v>
      </c>
      <c r="J107" s="3">
        <v>5.5631999999999999E-5</v>
      </c>
      <c r="K107" s="3">
        <v>3.7790000000000002E-6</v>
      </c>
      <c r="L107" s="3">
        <v>-6.7618000000000002E-5</v>
      </c>
    </row>
    <row r="109" spans="2:12" x14ac:dyDescent="0.25">
      <c r="B109">
        <v>33</v>
      </c>
      <c r="C109" s="3">
        <v>0</v>
      </c>
      <c r="D109" s="3">
        <v>2.4122E-5</v>
      </c>
      <c r="E109" s="3">
        <v>4.2058999999999998E-5</v>
      </c>
      <c r="F109" s="3">
        <v>6.5509999999999996E-6</v>
      </c>
      <c r="G109" s="3">
        <v>4.0419999999999996E-6</v>
      </c>
      <c r="I109" s="3">
        <v>3.1526000000000003E-5</v>
      </c>
      <c r="J109" s="3">
        <v>5.1524999999999999E-5</v>
      </c>
      <c r="K109" s="3">
        <v>-1.1039999999999999E-6</v>
      </c>
      <c r="L109" s="3">
        <v>-6.2230000000000004E-6</v>
      </c>
    </row>
    <row r="110" spans="2:12" x14ac:dyDescent="0.25">
      <c r="B110">
        <v>33</v>
      </c>
      <c r="C110" s="3">
        <v>0</v>
      </c>
      <c r="D110" s="3">
        <v>2.2597000000000001E-5</v>
      </c>
      <c r="E110" s="3">
        <v>4.2864999999999997E-5</v>
      </c>
      <c r="F110" s="3">
        <v>5.4639999999999997E-6</v>
      </c>
      <c r="G110" s="3">
        <v>-6.1460000000000001E-6</v>
      </c>
      <c r="I110" s="3">
        <v>2.6205000000000001E-5</v>
      </c>
      <c r="J110" s="3">
        <v>5.4422999999999997E-5</v>
      </c>
      <c r="K110" s="3">
        <v>5.1950000000000002E-6</v>
      </c>
      <c r="L110" s="3">
        <v>3.65E-7</v>
      </c>
    </row>
    <row r="111" spans="2:12" x14ac:dyDescent="0.25">
      <c r="B111">
        <v>33</v>
      </c>
      <c r="C111" s="3">
        <v>0</v>
      </c>
      <c r="D111" s="3">
        <v>2.3172000000000001E-5</v>
      </c>
      <c r="E111" s="3">
        <v>3.9322000000000001E-5</v>
      </c>
      <c r="F111" s="3">
        <v>6.1589999999999998E-6</v>
      </c>
      <c r="G111" s="3">
        <v>-1.0624E-5</v>
      </c>
      <c r="I111" s="3">
        <v>3.0185E-5</v>
      </c>
      <c r="J111" s="3">
        <v>6.0977000000000002E-5</v>
      </c>
      <c r="K111" s="3">
        <v>2.6850000000000001E-6</v>
      </c>
      <c r="L111" s="3">
        <v>-5.0170000000000004E-6</v>
      </c>
    </row>
    <row r="112" spans="2:12" x14ac:dyDescent="0.25">
      <c r="B112">
        <v>33</v>
      </c>
      <c r="C112" s="3">
        <v>0</v>
      </c>
      <c r="D112" s="3">
        <v>2.1931999999999999E-5</v>
      </c>
      <c r="E112" s="3">
        <v>4.1523000000000002E-5</v>
      </c>
      <c r="F112" s="3">
        <v>5.9959999999999999E-6</v>
      </c>
      <c r="G112" s="3">
        <v>1.8190000000000001E-6</v>
      </c>
    </row>
    <row r="113" spans="2:12" x14ac:dyDescent="0.25">
      <c r="B113">
        <v>33</v>
      </c>
      <c r="C113" s="3">
        <v>0</v>
      </c>
      <c r="D113" s="3">
        <v>2.2028999999999999E-5</v>
      </c>
      <c r="E113" s="3">
        <v>3.4761999999999997E-5</v>
      </c>
      <c r="F113" s="3">
        <v>4.5220000000000001E-6</v>
      </c>
      <c r="G113" s="3">
        <v>-1.885E-6</v>
      </c>
      <c r="I113" s="3">
        <v>1.8097999999999999E-5</v>
      </c>
      <c r="J113" s="3">
        <v>4.4681000000000001E-5</v>
      </c>
      <c r="K113" s="3">
        <v>-5.6000000000000004E-7</v>
      </c>
      <c r="L113" s="3">
        <v>-2.8119999999999999E-6</v>
      </c>
    </row>
    <row r="114" spans="2:12" x14ac:dyDescent="0.25">
      <c r="I114" s="3">
        <v>1.6600999999999999E-5</v>
      </c>
      <c r="J114" s="3">
        <v>4.5114999999999997E-5</v>
      </c>
      <c r="K114" s="3">
        <v>-3.6899999999999998E-7</v>
      </c>
      <c r="L114" s="3">
        <v>-9.6169999999999996E-6</v>
      </c>
    </row>
    <row r="115" spans="2:12" x14ac:dyDescent="0.25">
      <c r="B115">
        <v>40</v>
      </c>
      <c r="C115" s="3">
        <v>0</v>
      </c>
      <c r="D115" s="3">
        <v>9.2960000000000004E-6</v>
      </c>
      <c r="E115" s="3">
        <v>2.1806000000000001E-5</v>
      </c>
      <c r="F115" s="3">
        <v>2.2180000000000002E-6</v>
      </c>
      <c r="G115" s="3">
        <v>-9.5179999999999993E-6</v>
      </c>
      <c r="I115" s="3">
        <v>1.3861E-5</v>
      </c>
      <c r="J115" s="3">
        <v>3.9155E-5</v>
      </c>
      <c r="K115" s="3">
        <v>-3.2720000000000002E-7</v>
      </c>
      <c r="L115" s="3">
        <v>-5.1320000000000002E-6</v>
      </c>
    </row>
    <row r="116" spans="2:12" x14ac:dyDescent="0.25">
      <c r="B116">
        <v>40</v>
      </c>
      <c r="C116" s="3">
        <v>0</v>
      </c>
      <c r="D116" s="3">
        <v>8.5019999999999992E-6</v>
      </c>
      <c r="E116" s="3">
        <v>2.1117000000000001E-5</v>
      </c>
      <c r="F116" s="3">
        <v>1.367E-6</v>
      </c>
      <c r="G116" s="3">
        <v>-9.3400000000000004E-6</v>
      </c>
    </row>
    <row r="117" spans="2:12" x14ac:dyDescent="0.25">
      <c r="B117">
        <v>40</v>
      </c>
      <c r="C117" s="3">
        <v>0</v>
      </c>
      <c r="D117" s="3">
        <v>9.9660000000000008E-6</v>
      </c>
      <c r="E117" s="3">
        <v>3.0933999999999999E-5</v>
      </c>
      <c r="F117" s="3">
        <v>1.2729999999999999E-6</v>
      </c>
      <c r="G117" s="3">
        <v>-4.0149999999999997E-6</v>
      </c>
      <c r="I117" s="3">
        <v>-3.1489999999999998E-6</v>
      </c>
      <c r="J117" s="3">
        <v>8.551E-6</v>
      </c>
      <c r="K117" s="3">
        <v>-8.3599999999999996E-6</v>
      </c>
      <c r="L117" s="3">
        <v>-2.3883000000000002E-5</v>
      </c>
    </row>
    <row r="118" spans="2:12" x14ac:dyDescent="0.25">
      <c r="B118">
        <v>40</v>
      </c>
      <c r="C118" s="3">
        <v>0</v>
      </c>
      <c r="D118" s="3">
        <v>8.8939999999999999E-6</v>
      </c>
      <c r="E118" s="3">
        <v>2.5743000000000001E-5</v>
      </c>
      <c r="F118" s="3">
        <v>7.3099999999999997E-7</v>
      </c>
      <c r="G118" s="3">
        <v>-1.4092E-5</v>
      </c>
      <c r="I118" s="3">
        <v>-4.5850000000000001E-6</v>
      </c>
      <c r="J118" s="3">
        <v>1.1875999999999999E-5</v>
      </c>
      <c r="K118" s="3">
        <v>-9.1500000000000005E-6</v>
      </c>
      <c r="L118" s="3">
        <v>-1.4435E-5</v>
      </c>
    </row>
    <row r="119" spans="2:12" x14ac:dyDescent="0.25">
      <c r="B119">
        <v>40</v>
      </c>
      <c r="C119" s="3">
        <v>0</v>
      </c>
      <c r="D119" s="3">
        <v>8.7679999999999997E-6</v>
      </c>
      <c r="E119" s="3">
        <v>2.9062999999999999E-5</v>
      </c>
      <c r="F119" s="3">
        <v>6.92E-7</v>
      </c>
      <c r="G119" s="3">
        <v>-8.4540000000000007E-6</v>
      </c>
      <c r="I119" s="3">
        <v>-2.463E-6</v>
      </c>
      <c r="J119" s="3">
        <v>8.6819999999999992E-6</v>
      </c>
      <c r="K119" s="3">
        <v>-6.0390000000000001E-6</v>
      </c>
      <c r="L119" s="3">
        <v>-1.3893999999999999E-5</v>
      </c>
    </row>
    <row r="121" spans="2:12" x14ac:dyDescent="0.25">
      <c r="B121">
        <v>50</v>
      </c>
      <c r="C121" s="3">
        <v>0</v>
      </c>
      <c r="D121" s="3">
        <v>-9.4080000000000004E-6</v>
      </c>
      <c r="E121" s="3">
        <v>-4.63E-7</v>
      </c>
      <c r="F121" s="3">
        <v>-6.0360000000000003E-6</v>
      </c>
      <c r="G121" s="3">
        <v>-2.1716E-5</v>
      </c>
      <c r="I121" s="3">
        <v>-1.7686999999999999E-5</v>
      </c>
      <c r="J121" s="3">
        <v>-1.6680999999999998E-5</v>
      </c>
      <c r="K121" s="3">
        <v>-1.4779E-5</v>
      </c>
      <c r="L121" s="3">
        <v>-1.7734E-5</v>
      </c>
    </row>
    <row r="122" spans="2:12" x14ac:dyDescent="0.25">
      <c r="B122">
        <v>50</v>
      </c>
      <c r="C122" s="3">
        <v>0</v>
      </c>
      <c r="D122" s="3">
        <v>-7.289E-6</v>
      </c>
      <c r="E122" s="3">
        <v>-5.7299999999999996E-7</v>
      </c>
      <c r="F122" s="3">
        <v>-3.304E-6</v>
      </c>
      <c r="G122" s="3">
        <v>-2.086E-5</v>
      </c>
      <c r="I122" s="3">
        <v>-2.1529E-5</v>
      </c>
      <c r="J122" s="3">
        <v>-1.0508E-5</v>
      </c>
      <c r="K122" s="3">
        <v>-1.5172E-5</v>
      </c>
      <c r="L122" s="3">
        <v>-2.4807000000000002E-5</v>
      </c>
    </row>
    <row r="123" spans="2:12" x14ac:dyDescent="0.25">
      <c r="B123">
        <v>50</v>
      </c>
      <c r="C123" s="3">
        <v>0</v>
      </c>
      <c r="D123" s="3">
        <v>-1.0275000000000001E-5</v>
      </c>
      <c r="E123" s="3">
        <v>-3.653E-6</v>
      </c>
      <c r="F123" s="3">
        <v>-4.9869999999999999E-6</v>
      </c>
      <c r="G123" s="3">
        <v>-2.2171000000000002E-5</v>
      </c>
      <c r="I123" s="3">
        <v>-1.6878999999999999E-5</v>
      </c>
      <c r="J123" s="3">
        <v>-1.6075000000000001E-5</v>
      </c>
      <c r="K123" s="3">
        <v>-1.5318000000000001E-5</v>
      </c>
      <c r="L123" s="3">
        <v>-3.5833000000000001E-5</v>
      </c>
    </row>
    <row r="124" spans="2:12" x14ac:dyDescent="0.25">
      <c r="B124">
        <v>50</v>
      </c>
      <c r="C124" s="3">
        <v>0</v>
      </c>
      <c r="D124" s="3">
        <v>-9.842E-6</v>
      </c>
      <c r="E124" s="3">
        <v>-3.7349999999999998E-6</v>
      </c>
      <c r="F124" s="3">
        <v>-6.2310000000000001E-6</v>
      </c>
      <c r="G124" s="3">
        <v>-2.0109E-5</v>
      </c>
    </row>
    <row r="125" spans="2:12" x14ac:dyDescent="0.25">
      <c r="B125">
        <v>50</v>
      </c>
      <c r="C125" s="3">
        <v>0</v>
      </c>
      <c r="D125" s="3">
        <v>-9.1600000000000004E-6</v>
      </c>
      <c r="E125" s="3">
        <v>-2.3580000000000001E-6</v>
      </c>
      <c r="F125" s="3">
        <v>-6.5320000000000003E-6</v>
      </c>
      <c r="G125" s="3">
        <v>-2.243E-5</v>
      </c>
      <c r="I125" s="3">
        <v>-3.6498000000000002E-5</v>
      </c>
      <c r="J125" s="3">
        <v>-5.8121999999999997E-5</v>
      </c>
      <c r="K125" s="3">
        <v>-2.0854999999999999E-5</v>
      </c>
      <c r="L125" s="3">
        <v>-5.3417E-5</v>
      </c>
    </row>
    <row r="126" spans="2:12" x14ac:dyDescent="0.25">
      <c r="I126" s="3">
        <v>-3.5314000000000001E-5</v>
      </c>
      <c r="J126" s="3">
        <v>-5.5495000000000003E-5</v>
      </c>
      <c r="K126" s="3">
        <v>-2.1722E-5</v>
      </c>
      <c r="L126" s="3">
        <v>-2.7203E-5</v>
      </c>
    </row>
    <row r="127" spans="2:12" x14ac:dyDescent="0.25">
      <c r="B127">
        <v>60</v>
      </c>
      <c r="C127" s="3">
        <v>0</v>
      </c>
      <c r="D127" s="3">
        <v>-2.5556000000000001E-5</v>
      </c>
      <c r="E127" s="3">
        <v>-2.8870999999999999E-5</v>
      </c>
      <c r="F127" s="3">
        <v>-1.2179E-5</v>
      </c>
      <c r="G127" s="3">
        <v>-3.1485000000000001E-5</v>
      </c>
      <c r="I127" s="3">
        <v>-3.6142000000000001E-5</v>
      </c>
      <c r="J127" s="3">
        <v>-5.8106000000000002E-5</v>
      </c>
      <c r="K127" s="3">
        <v>-2.3173999999999999E-5</v>
      </c>
      <c r="L127" s="3">
        <v>-4.6118999999999997E-5</v>
      </c>
    </row>
    <row r="128" spans="2:12" x14ac:dyDescent="0.25">
      <c r="B128">
        <v>60</v>
      </c>
      <c r="C128" s="3">
        <v>0</v>
      </c>
      <c r="D128" s="3">
        <v>-2.4885E-5</v>
      </c>
      <c r="E128" s="3">
        <v>-2.7521E-5</v>
      </c>
      <c r="F128" s="3">
        <v>-1.1171E-5</v>
      </c>
      <c r="G128" s="3">
        <v>-3.8955999999999998E-5</v>
      </c>
    </row>
    <row r="129" spans="2:12" x14ac:dyDescent="0.25">
      <c r="B129">
        <v>60</v>
      </c>
      <c r="C129" s="3">
        <v>0</v>
      </c>
      <c r="D129" s="3">
        <v>-2.7413E-5</v>
      </c>
      <c r="E129" s="3">
        <v>-2.2096999999999999E-5</v>
      </c>
      <c r="F129" s="3">
        <v>-9.9869999999999994E-6</v>
      </c>
      <c r="G129" s="3">
        <v>-3.3800999999999997E-5</v>
      </c>
      <c r="I129" s="3">
        <v>-4.2942000000000003E-5</v>
      </c>
      <c r="J129" s="3">
        <v>-1.04381E-4</v>
      </c>
      <c r="K129" s="3">
        <v>-2.7736E-5</v>
      </c>
      <c r="L129" s="3">
        <v>-6.4709000000000007E-5</v>
      </c>
    </row>
    <row r="130" spans="2:12" x14ac:dyDescent="0.25">
      <c r="B130">
        <v>60</v>
      </c>
      <c r="C130" s="3">
        <v>0</v>
      </c>
      <c r="D130" s="3">
        <v>-2.3411999999999999E-5</v>
      </c>
      <c r="E130" s="3">
        <v>-3.7539000000000001E-5</v>
      </c>
      <c r="F130" s="3">
        <v>-8.7620000000000001E-6</v>
      </c>
      <c r="G130" s="3">
        <v>-3.5646999999999999E-5</v>
      </c>
      <c r="I130" s="3">
        <v>-3.7719999999999998E-5</v>
      </c>
      <c r="J130" s="3">
        <v>-8.8848E-5</v>
      </c>
      <c r="K130" s="3">
        <v>-3.0633999999999998E-5</v>
      </c>
      <c r="L130" s="3">
        <v>-6.1304999999999997E-5</v>
      </c>
    </row>
    <row r="131" spans="2:12" x14ac:dyDescent="0.25">
      <c r="B131">
        <v>60</v>
      </c>
      <c r="C131" s="3">
        <v>0</v>
      </c>
      <c r="D131" s="3">
        <v>-2.5378E-5</v>
      </c>
      <c r="E131" s="3">
        <v>-2.4051999999999999E-5</v>
      </c>
      <c r="F131" s="3">
        <v>-1.0981E-5</v>
      </c>
      <c r="G131" s="3">
        <v>-3.7227000000000001E-5</v>
      </c>
      <c r="I131" s="3">
        <v>-3.9106999999999997E-5</v>
      </c>
      <c r="J131" s="3">
        <v>-7.8901999999999998E-5</v>
      </c>
      <c r="K131" s="3">
        <v>-2.7081999999999999E-5</v>
      </c>
      <c r="L131" s="3">
        <v>-7.2502999999999993E-5</v>
      </c>
    </row>
    <row r="133" spans="2:12" x14ac:dyDescent="0.25">
      <c r="B133">
        <v>80</v>
      </c>
      <c r="C133" s="3">
        <v>0</v>
      </c>
      <c r="D133" s="3">
        <v>-4.2352999999999999E-5</v>
      </c>
      <c r="E133" s="3">
        <v>-7.3904000000000003E-5</v>
      </c>
      <c r="F133" s="3">
        <v>-1.8275E-5</v>
      </c>
      <c r="G133" s="3">
        <v>-5.8828E-5</v>
      </c>
      <c r="I133" s="3">
        <v>-3.1436999999999997E-5</v>
      </c>
      <c r="J133" s="3">
        <v>-8.6184E-5</v>
      </c>
      <c r="K133" s="3">
        <v>-3.1724999999999999E-5</v>
      </c>
      <c r="L133" s="3">
        <v>-8.4871999999999996E-5</v>
      </c>
    </row>
    <row r="134" spans="2:12" x14ac:dyDescent="0.25">
      <c r="B134">
        <v>80</v>
      </c>
      <c r="C134" s="3">
        <v>0</v>
      </c>
      <c r="D134" s="3">
        <v>-4.2691999999999997E-5</v>
      </c>
      <c r="E134" s="3">
        <v>-7.1738999999999999E-5</v>
      </c>
      <c r="F134" s="3">
        <v>-1.9296999999999998E-5</v>
      </c>
      <c r="G134" s="3">
        <v>-5.3122999999999999E-5</v>
      </c>
      <c r="I134" s="3">
        <v>-3.6288999999999998E-5</v>
      </c>
      <c r="J134" s="3">
        <v>-9.8209999999999997E-5</v>
      </c>
      <c r="K134" s="3">
        <v>-3.1715999999999999E-5</v>
      </c>
      <c r="L134" s="3">
        <v>-7.4451999999999998E-5</v>
      </c>
    </row>
    <row r="135" spans="2:12" x14ac:dyDescent="0.25">
      <c r="B135">
        <v>80</v>
      </c>
      <c r="C135" s="3">
        <v>0</v>
      </c>
      <c r="D135" s="3">
        <v>-4.0726999999999998E-5</v>
      </c>
      <c r="E135" s="3">
        <v>-7.2841000000000003E-5</v>
      </c>
      <c r="F135" s="3">
        <v>-1.9106E-5</v>
      </c>
      <c r="G135" s="3">
        <v>-4.5550000000000003E-5</v>
      </c>
      <c r="I135" s="3">
        <v>-3.8179999999999997E-5</v>
      </c>
      <c r="J135" s="3">
        <v>-7.7250999999999996E-5</v>
      </c>
      <c r="K135" s="3">
        <v>-2.9963000000000001E-5</v>
      </c>
      <c r="L135" s="3">
        <v>-6.5709000000000004E-5</v>
      </c>
    </row>
    <row r="136" spans="2:12" x14ac:dyDescent="0.25">
      <c r="B136">
        <v>80</v>
      </c>
      <c r="C136" s="3">
        <v>0</v>
      </c>
      <c r="D136" s="3">
        <v>-3.9712999999999997E-5</v>
      </c>
      <c r="E136" s="3">
        <v>-6.6755999999999996E-5</v>
      </c>
      <c r="F136" s="3">
        <v>-2.2191000000000001E-5</v>
      </c>
      <c r="G136" s="3">
        <v>-4.9357999999999997E-5</v>
      </c>
    </row>
    <row r="137" spans="2:12" x14ac:dyDescent="0.25">
      <c r="B137">
        <v>80</v>
      </c>
      <c r="C137" s="3">
        <v>0</v>
      </c>
      <c r="D137" s="3">
        <v>-4.2320999999999997E-5</v>
      </c>
      <c r="E137" s="3">
        <v>-6.2051000000000006E-5</v>
      </c>
      <c r="F137" s="3">
        <v>-2.1169999999999999E-5</v>
      </c>
      <c r="G137" s="3">
        <v>-5.2159E-5</v>
      </c>
      <c r="I137" s="3">
        <v>-2.9505999999999998E-5</v>
      </c>
      <c r="J137" s="3">
        <v>-7.5232000000000001E-5</v>
      </c>
      <c r="K137" s="3">
        <v>-3.3831000000000002E-5</v>
      </c>
      <c r="L137" s="3">
        <v>-7.9735999999999997E-5</v>
      </c>
    </row>
    <row r="138" spans="2:12" x14ac:dyDescent="0.25">
      <c r="I138" s="3">
        <v>-3.3358999999999997E-5</v>
      </c>
      <c r="J138" s="3">
        <v>-9.1588999999999993E-5</v>
      </c>
      <c r="K138" s="3">
        <v>-3.3309999999999998E-5</v>
      </c>
      <c r="L138" s="3">
        <v>-8.3205E-5</v>
      </c>
    </row>
    <row r="139" spans="2:12" x14ac:dyDescent="0.25">
      <c r="B139">
        <v>100</v>
      </c>
      <c r="C139" s="3">
        <v>0</v>
      </c>
      <c r="D139" s="3">
        <v>-4.2518999999999997E-5</v>
      </c>
      <c r="E139" s="3">
        <v>-8.9543999999999995E-5</v>
      </c>
      <c r="F139" s="3">
        <v>-2.5225999999999999E-5</v>
      </c>
      <c r="G139" s="3">
        <v>-7.4586999999999996E-5</v>
      </c>
      <c r="I139" s="3">
        <v>-3.2103000000000001E-5</v>
      </c>
      <c r="J139" s="3">
        <v>-7.4952999999999999E-5</v>
      </c>
      <c r="K139" s="3">
        <v>-3.7954000000000003E-5</v>
      </c>
      <c r="L139" s="3">
        <v>-8.7118000000000002E-5</v>
      </c>
    </row>
    <row r="140" spans="2:12" x14ac:dyDescent="0.25">
      <c r="B140">
        <v>100</v>
      </c>
      <c r="C140" s="3">
        <v>0</v>
      </c>
      <c r="D140" s="3">
        <v>-4.1919000000000003E-5</v>
      </c>
      <c r="E140" s="3">
        <v>-8.8585000000000007E-5</v>
      </c>
      <c r="F140" s="3">
        <v>-2.4776000000000001E-5</v>
      </c>
      <c r="G140" s="3">
        <v>-6.8963999999999999E-5</v>
      </c>
    </row>
    <row r="141" spans="2:12" x14ac:dyDescent="0.25">
      <c r="B141">
        <v>100</v>
      </c>
      <c r="C141" s="3">
        <v>0</v>
      </c>
      <c r="D141" s="3">
        <v>-4.5345E-5</v>
      </c>
      <c r="E141" s="3">
        <v>-9.3751000000000004E-5</v>
      </c>
      <c r="F141" s="3">
        <v>-2.5418999999999998E-5</v>
      </c>
      <c r="G141" s="3">
        <v>-6.7263999999999998E-5</v>
      </c>
      <c r="I141" s="3">
        <v>-2.2263E-5</v>
      </c>
      <c r="J141" s="3">
        <v>-6.7591999999999999E-5</v>
      </c>
      <c r="K141" s="3">
        <v>-3.6931000000000003E-5</v>
      </c>
      <c r="L141" s="3">
        <v>-9.0494000000000005E-5</v>
      </c>
    </row>
    <row r="142" spans="2:12" x14ac:dyDescent="0.25">
      <c r="B142">
        <v>100</v>
      </c>
      <c r="C142" s="3">
        <v>0</v>
      </c>
      <c r="D142" s="3">
        <v>-4.3443999999999999E-5</v>
      </c>
      <c r="E142" s="3">
        <v>-8.1878000000000004E-5</v>
      </c>
      <c r="F142" s="3">
        <v>-2.5918000000000002E-5</v>
      </c>
      <c r="G142" s="3">
        <v>-6.4828999999999999E-5</v>
      </c>
      <c r="I142" s="3">
        <v>-2.6165000000000001E-5</v>
      </c>
      <c r="J142" s="3">
        <v>4.6996000000000002E-5</v>
      </c>
      <c r="K142" s="3">
        <v>-3.8111000000000002E-5</v>
      </c>
      <c r="L142" s="3">
        <v>-8.3393999999999995E-5</v>
      </c>
    </row>
    <row r="143" spans="2:12" x14ac:dyDescent="0.25">
      <c r="B143">
        <v>100</v>
      </c>
      <c r="C143" s="3">
        <v>0</v>
      </c>
      <c r="D143" s="3">
        <v>-4.3999999999999999E-5</v>
      </c>
      <c r="E143" s="3">
        <v>-9.1998999999999998E-5</v>
      </c>
      <c r="F143" s="3">
        <v>-2.7050999999999999E-5</v>
      </c>
      <c r="G143" s="3">
        <v>-8.2808999999999999E-5</v>
      </c>
      <c r="I143" s="3">
        <v>-2.0988E-5</v>
      </c>
      <c r="J143" s="3">
        <v>-5.3668000000000002E-5</v>
      </c>
      <c r="K143" s="3">
        <v>-3.9118000000000001E-5</v>
      </c>
      <c r="L143" s="3">
        <v>-8.4320000000000006E-5</v>
      </c>
    </row>
    <row r="145" spans="2:12" x14ac:dyDescent="0.25">
      <c r="B145">
        <v>120</v>
      </c>
      <c r="C145" s="3">
        <v>0</v>
      </c>
      <c r="D145" s="3">
        <v>-4.1632999999999999E-5</v>
      </c>
      <c r="E145" s="3">
        <v>-8.7967000000000007E-5</v>
      </c>
      <c r="F145" s="3">
        <v>-2.9881000000000001E-5</v>
      </c>
      <c r="G145" s="3">
        <v>-8.9332999999999993E-5</v>
      </c>
      <c r="I145" s="3">
        <v>-2.3540000000000002E-5</v>
      </c>
      <c r="J145" s="3">
        <v>-5.5111000000000001E-5</v>
      </c>
      <c r="K145" s="3">
        <v>-4.0321999999999998E-5</v>
      </c>
      <c r="L145" s="3">
        <v>-8.1611000000000002E-5</v>
      </c>
    </row>
    <row r="146" spans="2:12" x14ac:dyDescent="0.25">
      <c r="B146">
        <v>120</v>
      </c>
      <c r="C146" s="3">
        <v>0</v>
      </c>
      <c r="D146" s="3">
        <v>-3.9814999999999997E-5</v>
      </c>
      <c r="E146" s="3">
        <v>-9.2773000000000001E-5</v>
      </c>
      <c r="F146" s="3">
        <v>-2.8822999999999998E-5</v>
      </c>
      <c r="G146" s="3">
        <v>-8.0226000000000001E-5</v>
      </c>
      <c r="I146" s="3">
        <v>-1.7588000000000002E-5</v>
      </c>
      <c r="J146" s="3">
        <v>-6.6833000000000002E-5</v>
      </c>
      <c r="K146" s="3">
        <v>-4.0079E-5</v>
      </c>
      <c r="L146" s="3">
        <v>-9.2582000000000002E-5</v>
      </c>
    </row>
    <row r="147" spans="2:12" x14ac:dyDescent="0.25">
      <c r="B147">
        <v>120</v>
      </c>
      <c r="C147" s="3">
        <v>0</v>
      </c>
      <c r="D147" s="3">
        <v>-4.1902E-5</v>
      </c>
      <c r="E147" s="3">
        <v>-9.1800999999999997E-5</v>
      </c>
      <c r="F147" s="3">
        <v>-2.8745999999999999E-5</v>
      </c>
      <c r="G147" s="3">
        <v>-7.7200999999999995E-5</v>
      </c>
      <c r="I147" s="3">
        <v>-1.7470999999999999E-5</v>
      </c>
      <c r="J147" s="3">
        <v>-6.2680000000000003E-5</v>
      </c>
      <c r="K147" s="3">
        <v>-3.9017000000000003E-5</v>
      </c>
      <c r="L147" s="3">
        <v>-9.2637000000000001E-5</v>
      </c>
    </row>
    <row r="148" spans="2:12" x14ac:dyDescent="0.25">
      <c r="B148">
        <v>120</v>
      </c>
      <c r="C148" s="3">
        <v>0</v>
      </c>
      <c r="D148" s="3">
        <v>-4.0166999999999997E-5</v>
      </c>
      <c r="E148" s="3">
        <v>-9.0661999999999994E-5</v>
      </c>
      <c r="F148" s="3">
        <v>-2.9903000000000002E-5</v>
      </c>
      <c r="G148" s="3">
        <v>-7.7616999999999999E-5</v>
      </c>
    </row>
    <row r="149" spans="2:12" x14ac:dyDescent="0.25">
      <c r="B149">
        <v>120</v>
      </c>
      <c r="C149" s="3">
        <v>0</v>
      </c>
      <c r="D149" s="3">
        <v>-3.9424000000000001E-5</v>
      </c>
      <c r="E149" s="3">
        <v>-9.2053999999999997E-5</v>
      </c>
      <c r="F149" s="3">
        <v>-3.2660999999999998E-5</v>
      </c>
      <c r="G149" s="3">
        <v>-8.2330000000000006E-5</v>
      </c>
    </row>
    <row r="151" spans="2:12" x14ac:dyDescent="0.25">
      <c r="B151">
        <v>140</v>
      </c>
      <c r="C151" s="3">
        <v>0</v>
      </c>
      <c r="D151" s="3">
        <v>-3.4863000000000001E-5</v>
      </c>
      <c r="E151" s="3">
        <v>-8.0743999999999998E-5</v>
      </c>
      <c r="F151" s="3">
        <v>-3.3609999999999998E-5</v>
      </c>
      <c r="G151" s="3">
        <v>-9.6731999999999995E-5</v>
      </c>
    </row>
    <row r="152" spans="2:12" x14ac:dyDescent="0.25">
      <c r="B152">
        <v>140</v>
      </c>
      <c r="C152" s="3">
        <v>0</v>
      </c>
      <c r="D152" s="3">
        <v>-3.4990999999999998E-5</v>
      </c>
      <c r="E152" s="3">
        <v>-8.7179E-5</v>
      </c>
      <c r="F152" s="3">
        <v>-3.2802000000000002E-5</v>
      </c>
      <c r="G152" s="3">
        <v>-8.4649999999999998E-5</v>
      </c>
    </row>
    <row r="153" spans="2:12" x14ac:dyDescent="0.25">
      <c r="B153">
        <v>140</v>
      </c>
      <c r="C153" s="3">
        <v>0</v>
      </c>
      <c r="D153" s="3">
        <v>-3.3754000000000002E-5</v>
      </c>
      <c r="E153" s="3">
        <v>-8.0492000000000001E-5</v>
      </c>
      <c r="F153" s="3">
        <v>-3.1922999999999999E-5</v>
      </c>
      <c r="G153" s="3">
        <v>-8.7457E-5</v>
      </c>
      <c r="K153" s="3"/>
      <c r="L153" s="3"/>
    </row>
    <row r="154" spans="2:12" x14ac:dyDescent="0.25">
      <c r="B154">
        <v>140</v>
      </c>
      <c r="C154" s="3">
        <v>0</v>
      </c>
      <c r="D154" s="3">
        <v>-3.6356999999999998E-5</v>
      </c>
      <c r="E154" s="3">
        <v>-8.9944000000000005E-5</v>
      </c>
      <c r="F154" s="3">
        <v>-3.0904000000000001E-5</v>
      </c>
      <c r="G154" s="3">
        <v>-7.2618000000000002E-5</v>
      </c>
    </row>
    <row r="155" spans="2:12" x14ac:dyDescent="0.25">
      <c r="B155">
        <v>140</v>
      </c>
      <c r="C155" s="3">
        <v>0</v>
      </c>
      <c r="D155" s="3">
        <v>-3.5033000000000002E-5</v>
      </c>
      <c r="E155" s="3">
        <v>-8.0945000000000005E-5</v>
      </c>
      <c r="F155" s="3">
        <v>-3.2573999999999997E-5</v>
      </c>
      <c r="G155" s="3">
        <v>-8.8769000000000003E-5</v>
      </c>
    </row>
    <row r="157" spans="2:12" x14ac:dyDescent="0.25">
      <c r="B157">
        <v>160</v>
      </c>
      <c r="C157" s="3">
        <v>0</v>
      </c>
      <c r="D157" s="3">
        <v>-2.8314999999999999E-5</v>
      </c>
      <c r="E157" s="3">
        <v>-7.0715000000000003E-5</v>
      </c>
      <c r="F157" s="3">
        <v>-3.5299000000000002E-5</v>
      </c>
      <c r="G157" s="3">
        <v>-1.06588E-4</v>
      </c>
    </row>
    <row r="158" spans="2:12" x14ac:dyDescent="0.25">
      <c r="B158">
        <v>160</v>
      </c>
      <c r="C158" s="3">
        <v>0</v>
      </c>
      <c r="D158" s="3">
        <v>-2.7804E-5</v>
      </c>
      <c r="E158" s="3">
        <v>-7.9804999999999999E-5</v>
      </c>
      <c r="F158" s="3">
        <v>-3.5113000000000001E-5</v>
      </c>
      <c r="G158" s="3">
        <v>-1.0503200000000001E-4</v>
      </c>
    </row>
    <row r="159" spans="2:12" x14ac:dyDescent="0.25">
      <c r="B159">
        <v>160</v>
      </c>
      <c r="C159" s="3">
        <v>0</v>
      </c>
      <c r="D159" s="3">
        <v>-2.6302E-5</v>
      </c>
      <c r="E159" s="3">
        <v>-7.5139E-5</v>
      </c>
      <c r="F159" s="3">
        <v>-3.4620999999999999E-5</v>
      </c>
      <c r="G159" s="3">
        <v>-8.5560000000000001E-5</v>
      </c>
    </row>
    <row r="160" spans="2:12" x14ac:dyDescent="0.25">
      <c r="B160">
        <v>160</v>
      </c>
      <c r="C160" s="3">
        <v>0</v>
      </c>
      <c r="D160" s="3">
        <v>-2.5780999999999999E-5</v>
      </c>
      <c r="E160" s="3">
        <v>-7.5877000000000006E-5</v>
      </c>
      <c r="F160" s="3">
        <v>-3.5636999999999998E-5</v>
      </c>
      <c r="G160" s="3">
        <v>-9.1337999999999999E-5</v>
      </c>
    </row>
    <row r="161" spans="2:7" x14ac:dyDescent="0.25">
      <c r="B161">
        <v>160</v>
      </c>
      <c r="C161" s="3">
        <v>0</v>
      </c>
      <c r="D161" s="3">
        <v>-2.6766000000000001E-5</v>
      </c>
      <c r="E161" s="3">
        <v>-7.7072999999999999E-5</v>
      </c>
      <c r="F161" s="3">
        <v>-3.2688999999999998E-5</v>
      </c>
      <c r="G161" s="3">
        <v>-9.1802E-5</v>
      </c>
    </row>
    <row r="163" spans="2:7" x14ac:dyDescent="0.25">
      <c r="B163">
        <v>180</v>
      </c>
      <c r="C163" s="3">
        <v>0</v>
      </c>
      <c r="D163" s="3">
        <v>-2.1733999999999999E-5</v>
      </c>
      <c r="E163" s="3">
        <v>-6.3275999999999995E-5</v>
      </c>
      <c r="F163" s="3">
        <v>-3.9073999999999999E-5</v>
      </c>
      <c r="G163" s="3">
        <v>-1.03881E-4</v>
      </c>
    </row>
    <row r="164" spans="2:7" x14ac:dyDescent="0.25">
      <c r="B164">
        <v>180</v>
      </c>
      <c r="C164" s="3">
        <v>0</v>
      </c>
      <c r="D164" s="3">
        <v>-2.128E-5</v>
      </c>
      <c r="E164" s="3">
        <v>-6.1977999999999995E-5</v>
      </c>
      <c r="F164" s="3">
        <v>-3.8763999999999997E-5</v>
      </c>
      <c r="G164" s="3">
        <v>-1.02606E-4</v>
      </c>
    </row>
    <row r="165" spans="2:7" x14ac:dyDescent="0.25">
      <c r="B165">
        <v>180</v>
      </c>
      <c r="C165" s="3">
        <v>0</v>
      </c>
      <c r="D165" s="3">
        <v>-2.0211999999999999E-5</v>
      </c>
      <c r="E165" s="3">
        <v>-6.6877000000000004E-5</v>
      </c>
      <c r="F165" s="3">
        <v>-3.7039000000000002E-5</v>
      </c>
      <c r="G165" s="3">
        <v>-9.3720000000000004E-5</v>
      </c>
    </row>
    <row r="166" spans="2:7" x14ac:dyDescent="0.25">
      <c r="B166">
        <v>180</v>
      </c>
      <c r="C166" s="3">
        <v>0</v>
      </c>
      <c r="D166" s="3">
        <v>-2.0684000000000001E-5</v>
      </c>
      <c r="E166" s="3">
        <v>-7.1310999999999995E-5</v>
      </c>
      <c r="F166" s="3">
        <v>-3.5478000000000002E-5</v>
      </c>
      <c r="G166" s="3">
        <v>-1.0518000000000001E-4</v>
      </c>
    </row>
    <row r="167" spans="2:7" x14ac:dyDescent="0.25">
      <c r="B167">
        <v>180</v>
      </c>
      <c r="C167" s="3">
        <v>0</v>
      </c>
      <c r="D167" s="3">
        <v>-2.0117999999999999E-5</v>
      </c>
      <c r="E167" s="3">
        <v>-6.2633999999999997E-5</v>
      </c>
      <c r="F167" s="3">
        <v>-3.8399999999999998E-5</v>
      </c>
      <c r="G167" s="3">
        <v>-9.0717000000000006E-5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integrals_table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2023-05-02T22:20:04Z</cp:lastPrinted>
  <dcterms:created xsi:type="dcterms:W3CDTF">2023-04-27T17:27:13Z</dcterms:created>
  <dcterms:modified xsi:type="dcterms:W3CDTF">2023-06-16T16:27:14Z</dcterms:modified>
</cp:coreProperties>
</file>