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ml.chartshapes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MET\MagServe\MagData\LCLS-II-HE\Undulator\HE_SXU_000\DATASET0001\"/>
    </mc:Choice>
  </mc:AlternateContent>
  <bookViews>
    <workbookView xWindow="2388" yWindow="4740" windowWidth="22380" windowHeight="1230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9" i="1" l="1"/>
  <c r="L18" i="1"/>
  <c r="L17" i="1"/>
  <c r="L14" i="1"/>
  <c r="L15" i="1"/>
  <c r="L16" i="1"/>
  <c r="L13" i="1"/>
  <c r="C14" i="1"/>
  <c r="C15" i="1"/>
  <c r="C16" i="1"/>
  <c r="C17" i="1"/>
  <c r="C18" i="1"/>
  <c r="C19" i="1"/>
  <c r="C13" i="1"/>
  <c r="C8" i="1"/>
  <c r="C7" i="1"/>
  <c r="C3" i="1"/>
  <c r="C4" i="1"/>
  <c r="C5" i="1"/>
  <c r="C6" i="1"/>
  <c r="C2" i="1"/>
</calcChain>
</file>

<file path=xl/sharedStrings.xml><?xml version="1.0" encoding="utf-8"?>
<sst xmlns="http://schemas.openxmlformats.org/spreadsheetml/2006/main" count="18" uniqueCount="14">
  <si>
    <r>
      <t>Offset(</t>
    </r>
    <r>
      <rPr>
        <b/>
        <sz val="11"/>
        <color theme="1"/>
        <rFont val="Calibri"/>
        <family val="2"/>
      </rPr>
      <t>µm)</t>
    </r>
  </si>
  <si>
    <r>
      <t>Pitch(</t>
    </r>
    <r>
      <rPr>
        <b/>
        <sz val="11"/>
        <color theme="1"/>
        <rFont val="Calibri"/>
        <family val="2"/>
      </rPr>
      <t>µrad)</t>
    </r>
  </si>
  <si>
    <t>Gap(mm)</t>
  </si>
  <si>
    <t>Avrg.Gap(mm)</t>
  </si>
  <si>
    <t>Δgap(mm)</t>
  </si>
  <si>
    <t>Taper(µrad)</t>
  </si>
  <si>
    <t>Hall probe measurements</t>
  </si>
  <si>
    <t>No Corr.</t>
  </si>
  <si>
    <t>Off Corr.</t>
  </si>
  <si>
    <t>Offset</t>
  </si>
  <si>
    <t>Phase Err.</t>
  </si>
  <si>
    <t>Off.Corr.</t>
  </si>
  <si>
    <t>Off.Corr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</si>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</sst>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Center Line Shift</a:t>
            </a:r>
          </a:p>
          <a:p>
            <a:pPr>
              <a:defRPr sz="1400"/>
            </a:pPr>
            <a:r>
              <a:rPr lang="en-US" sz="1000"/>
              <a:t>(No corrections)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v>Touch Probe</c:v>
          </c:tx>
          <c:xVal>
            <c:numRef>
              <c:f>Sheet1!$A$2:$A$8</c:f>
              <c:numCache>
                <c:formatCode>General</c:formatCode>
                <c:ptCount val="7"/>
                <c:pt idx="0">
                  <c:v>7.5</c:v>
                </c:pt>
                <c:pt idx="1">
                  <c:v>9</c:v>
                </c:pt>
                <c:pt idx="2">
                  <c:v>11</c:v>
                </c:pt>
                <c:pt idx="3">
                  <c:v>13</c:v>
                </c:pt>
                <c:pt idx="4">
                  <c:v>17</c:v>
                </c:pt>
                <c:pt idx="5">
                  <c:v>25</c:v>
                </c:pt>
                <c:pt idx="6">
                  <c:v>33</c:v>
                </c:pt>
              </c:numCache>
            </c:numRef>
          </c:xVal>
          <c:yVal>
            <c:numRef>
              <c:f>Sheet1!$D$2:$D$8</c:f>
              <c:numCache>
                <c:formatCode>General</c:formatCode>
                <c:ptCount val="7"/>
                <c:pt idx="0">
                  <c:v>-35</c:v>
                </c:pt>
                <c:pt idx="1">
                  <c:v>-6</c:v>
                </c:pt>
                <c:pt idx="2">
                  <c:v>4</c:v>
                </c:pt>
                <c:pt idx="3">
                  <c:v>18</c:v>
                </c:pt>
                <c:pt idx="4">
                  <c:v>48</c:v>
                </c:pt>
                <c:pt idx="5">
                  <c:v>58</c:v>
                </c:pt>
                <c:pt idx="6">
                  <c:v>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B41-47D9-AA11-346B3335A45D}"/>
            </c:ext>
          </c:extLst>
        </c:ser>
        <c:ser>
          <c:idx val="0"/>
          <c:order val="1"/>
          <c:tx>
            <c:v>Hall Probe</c:v>
          </c:tx>
          <c:xVal>
            <c:numRef>
              <c:f>Sheet1!$A$13:$A$19</c:f>
              <c:numCache>
                <c:formatCode>General</c:formatCode>
                <c:ptCount val="7"/>
                <c:pt idx="0">
                  <c:v>7.2</c:v>
                </c:pt>
                <c:pt idx="1">
                  <c:v>9</c:v>
                </c:pt>
                <c:pt idx="2">
                  <c:v>11</c:v>
                </c:pt>
                <c:pt idx="3">
                  <c:v>13</c:v>
                </c:pt>
                <c:pt idx="4">
                  <c:v>17</c:v>
                </c:pt>
                <c:pt idx="5">
                  <c:v>25</c:v>
                </c:pt>
                <c:pt idx="6">
                  <c:v>33</c:v>
                </c:pt>
              </c:numCache>
            </c:numRef>
          </c:xVal>
          <c:yVal>
            <c:numRef>
              <c:f>Sheet1!$C$13:$C$19</c:f>
              <c:numCache>
                <c:formatCode>General</c:formatCode>
                <c:ptCount val="7"/>
                <c:pt idx="0">
                  <c:v>-22</c:v>
                </c:pt>
                <c:pt idx="1">
                  <c:v>-14</c:v>
                </c:pt>
                <c:pt idx="2">
                  <c:v>0</c:v>
                </c:pt>
                <c:pt idx="3">
                  <c:v>17</c:v>
                </c:pt>
                <c:pt idx="4">
                  <c:v>46</c:v>
                </c:pt>
                <c:pt idx="5">
                  <c:v>56</c:v>
                </c:pt>
                <c:pt idx="6">
                  <c:v>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070-45C6-9548-D0095315B34B}"/>
            </c:ext>
          </c:extLst>
        </c:ser>
        <c:ser>
          <c:idx val="5"/>
          <c:order val="2"/>
          <c:tx>
            <c:v>Hall Probe 2</c:v>
          </c:tx>
          <c:xVal>
            <c:numRef>
              <c:f>Sheet1!$A$13:$A$19</c:f>
              <c:numCache>
                <c:formatCode>General</c:formatCode>
                <c:ptCount val="7"/>
                <c:pt idx="0">
                  <c:v>7.2</c:v>
                </c:pt>
                <c:pt idx="1">
                  <c:v>9</c:v>
                </c:pt>
                <c:pt idx="2">
                  <c:v>11</c:v>
                </c:pt>
                <c:pt idx="3">
                  <c:v>13</c:v>
                </c:pt>
                <c:pt idx="4">
                  <c:v>17</c:v>
                </c:pt>
                <c:pt idx="5">
                  <c:v>25</c:v>
                </c:pt>
                <c:pt idx="6">
                  <c:v>33</c:v>
                </c:pt>
              </c:numCache>
            </c:numRef>
          </c:xVal>
          <c:yVal>
            <c:numRef>
              <c:f>Sheet1!$K$13:$K$19</c:f>
              <c:numCache>
                <c:formatCode>General</c:formatCode>
                <c:ptCount val="7"/>
                <c:pt idx="0">
                  <c:v>-58</c:v>
                </c:pt>
                <c:pt idx="1">
                  <c:v>-24</c:v>
                </c:pt>
                <c:pt idx="2">
                  <c:v>-12</c:v>
                </c:pt>
                <c:pt idx="3">
                  <c:v>4</c:v>
                </c:pt>
                <c:pt idx="4">
                  <c:v>34</c:v>
                </c:pt>
                <c:pt idx="5">
                  <c:v>43</c:v>
                </c:pt>
                <c:pt idx="6">
                  <c:v>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788-4CF0-BF47-E10155835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0502344"/>
        <c:axId val="440502672"/>
      </c:scatterChart>
      <c:valAx>
        <c:axId val="440502344"/>
        <c:scaling>
          <c:orientation val="minMax"/>
          <c:min val="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Gap(mm)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502672"/>
        <c:crossesAt val="-80"/>
        <c:crossBetween val="midCat"/>
      </c:valAx>
      <c:valAx>
        <c:axId val="44050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(µm)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502344"/>
        <c:crossesAt val="-100"/>
        <c:crossBetween val="midCat"/>
      </c:valAx>
    </c:plotArea>
    <c:legend>
      <c:legendPos val="r"/>
      <c:layout>
        <c:manualLayout>
          <c:xMode val="edge"/>
          <c:yMode val="edge"/>
          <c:x val="0.35748512685914258"/>
          <c:y val="0.63408355205599298"/>
          <c:w val="0.5957646544181977"/>
          <c:h val="0.14832385535141443"/>
        </c:manualLayout>
      </c:layout>
      <c:overlay val="1"/>
    </c:legend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400"/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3"/>
          <c:order val="0"/>
          <c:tx>
            <c:v>Pitch</c:v>
          </c:tx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Sheet1!$A$2:$A$8</c:f>
              <c:numCache>
                <c:formatCode>General</c:formatCode>
                <c:ptCount val="7"/>
                <c:pt idx="0">
                  <c:v>7.5</c:v>
                </c:pt>
                <c:pt idx="1">
                  <c:v>9</c:v>
                </c:pt>
                <c:pt idx="2">
                  <c:v>11</c:v>
                </c:pt>
                <c:pt idx="3">
                  <c:v>13</c:v>
                </c:pt>
                <c:pt idx="4">
                  <c:v>17</c:v>
                </c:pt>
                <c:pt idx="5">
                  <c:v>25</c:v>
                </c:pt>
                <c:pt idx="6">
                  <c:v>33</c:v>
                </c:pt>
              </c:numCache>
            </c:numRef>
          </c:xVal>
          <c:yVal>
            <c:numRef>
              <c:f>Sheet1!$E$2:$E$8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-1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-6.5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0A6-4DFD-8957-3FDCD7588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0502344"/>
        <c:axId val="440502672"/>
      </c:scatterChart>
      <c:valAx>
        <c:axId val="440502344"/>
        <c:scaling>
          <c:orientation val="minMax"/>
          <c:min val="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Gap (mm)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502672"/>
        <c:crossesAt val="-10"/>
        <c:crossBetween val="midCat"/>
      </c:valAx>
      <c:valAx>
        <c:axId val="44050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(µrad)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50234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Change in average gap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v>Gap Change</c:v>
          </c:tx>
          <c:spPr>
            <a:ln>
              <a:solidFill>
                <a:srgbClr val="002060"/>
              </a:solidFill>
            </a:ln>
          </c:spPr>
          <c:xVal>
            <c:numRef>
              <c:f>Sheet1!$A$2:$A$8</c:f>
              <c:numCache>
                <c:formatCode>General</c:formatCode>
                <c:ptCount val="7"/>
                <c:pt idx="0">
                  <c:v>7.5</c:v>
                </c:pt>
                <c:pt idx="1">
                  <c:v>9</c:v>
                </c:pt>
                <c:pt idx="2">
                  <c:v>11</c:v>
                </c:pt>
                <c:pt idx="3">
                  <c:v>13</c:v>
                </c:pt>
                <c:pt idx="4">
                  <c:v>17</c:v>
                </c:pt>
                <c:pt idx="5">
                  <c:v>25</c:v>
                </c:pt>
                <c:pt idx="6">
                  <c:v>33</c:v>
                </c:pt>
              </c:numCache>
            </c:numRef>
          </c:xVal>
          <c:yVal>
            <c:numRef>
              <c:f>Sheet1!$C$2:$C$8</c:f>
              <c:numCache>
                <c:formatCode>General</c:formatCode>
                <c:ptCount val="7"/>
                <c:pt idx="0">
                  <c:v>0</c:v>
                </c:pt>
                <c:pt idx="1">
                  <c:v>6.0000000000002274E-3</c:v>
                </c:pt>
                <c:pt idx="2">
                  <c:v>9.9999999999997868E-3</c:v>
                </c:pt>
                <c:pt idx="3">
                  <c:v>1.2999999999999901E-2</c:v>
                </c:pt>
                <c:pt idx="4">
                  <c:v>1.3999999999999346E-2</c:v>
                </c:pt>
                <c:pt idx="5">
                  <c:v>1.3999999999999346E-2</c:v>
                </c:pt>
                <c:pt idx="6">
                  <c:v>1.4000000000002899E-2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FF7-42AC-B500-C6DA9B2E6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0502344"/>
        <c:axId val="440502672"/>
      </c:scatterChart>
      <c:valAx>
        <c:axId val="440502344"/>
        <c:scaling>
          <c:orientation val="minMax"/>
          <c:min val="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Nominal Gap(mm)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502672"/>
        <c:crossesAt val="-50"/>
        <c:crossBetween val="midCat"/>
      </c:valAx>
      <c:valAx>
        <c:axId val="44050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Average-Nominal</a:t>
                </a:r>
                <a:r>
                  <a:rPr lang="en-US" sz="1200" baseline="0"/>
                  <a:t> </a:t>
                </a:r>
                <a:r>
                  <a:rPr lang="en-US" sz="1200"/>
                  <a:t>(mm)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50234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/>
              <a:t>Taper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3"/>
          <c:order val="0"/>
          <c:tx>
            <c:v>Taper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Sheet1!$A$2:$A$8</c:f>
              <c:numCache>
                <c:formatCode>General</c:formatCode>
                <c:ptCount val="7"/>
                <c:pt idx="0">
                  <c:v>7.5</c:v>
                </c:pt>
                <c:pt idx="1">
                  <c:v>9</c:v>
                </c:pt>
                <c:pt idx="2">
                  <c:v>11</c:v>
                </c:pt>
                <c:pt idx="3">
                  <c:v>13</c:v>
                </c:pt>
                <c:pt idx="4">
                  <c:v>17</c:v>
                </c:pt>
                <c:pt idx="5">
                  <c:v>25</c:v>
                </c:pt>
                <c:pt idx="6">
                  <c:v>33</c:v>
                </c:pt>
              </c:numCache>
            </c:numRef>
          </c:xVal>
          <c:yVal>
            <c:numRef>
              <c:f>Sheet1!$F$2:$F$8</c:f>
              <c:numCache>
                <c:formatCode>General</c:formatCode>
                <c:ptCount val="7"/>
                <c:pt idx="0">
                  <c:v>2</c:v>
                </c:pt>
                <c:pt idx="1">
                  <c:v>-1</c:v>
                </c:pt>
                <c:pt idx="2">
                  <c:v>0.5</c:v>
                </c:pt>
                <c:pt idx="3">
                  <c:v>-3</c:v>
                </c:pt>
                <c:pt idx="4">
                  <c:v>-1</c:v>
                </c:pt>
                <c:pt idx="5">
                  <c:v>-2.5</c:v>
                </c:pt>
                <c:pt idx="6">
                  <c:v>-0.9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FE7-4D00-95E4-0513E0001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0502344"/>
        <c:axId val="440502672"/>
      </c:scatterChart>
      <c:valAx>
        <c:axId val="440502344"/>
        <c:scaling>
          <c:orientation val="minMax"/>
          <c:min val="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Gap (mm)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502672"/>
        <c:crossesAt val="-10"/>
        <c:crossBetween val="midCat"/>
      </c:valAx>
      <c:valAx>
        <c:axId val="44050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(µrad)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502344"/>
        <c:crosses val="autoZero"/>
        <c:crossBetween val="midCat"/>
      </c:valAx>
      <c:spPr>
        <a:ln>
          <a:noFill/>
        </a:ln>
      </c:spPr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Change in r.m.s. phase error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v>R.M.S. Phase Error</c:v>
          </c:tx>
          <c:marker>
            <c:spPr>
              <a:solidFill>
                <a:srgbClr val="002060"/>
              </a:solidFill>
              <a:ln>
                <a:noFill/>
              </a:ln>
            </c:spPr>
          </c:marker>
          <c:xVal>
            <c:numRef>
              <c:f>Sheet1!$A$13:$A$19</c:f>
              <c:numCache>
                <c:formatCode>General</c:formatCode>
                <c:ptCount val="7"/>
                <c:pt idx="0">
                  <c:v>7.2</c:v>
                </c:pt>
                <c:pt idx="1">
                  <c:v>9</c:v>
                </c:pt>
                <c:pt idx="2">
                  <c:v>11</c:v>
                </c:pt>
                <c:pt idx="3">
                  <c:v>13</c:v>
                </c:pt>
                <c:pt idx="4">
                  <c:v>17</c:v>
                </c:pt>
                <c:pt idx="5">
                  <c:v>25</c:v>
                </c:pt>
                <c:pt idx="6">
                  <c:v>33</c:v>
                </c:pt>
              </c:numCache>
            </c:numRef>
          </c:xVal>
          <c:yVal>
            <c:numRef>
              <c:f>Sheet1!$F$13:$F$19</c:f>
              <c:numCache>
                <c:formatCode>General</c:formatCode>
                <c:ptCount val="7"/>
                <c:pt idx="0">
                  <c:v>1.7</c:v>
                </c:pt>
                <c:pt idx="1">
                  <c:v>1.9</c:v>
                </c:pt>
                <c:pt idx="2">
                  <c:v>2.1</c:v>
                </c:pt>
                <c:pt idx="3">
                  <c:v>2.2000000000000002</c:v>
                </c:pt>
                <c:pt idx="4">
                  <c:v>2.2999999999999998</c:v>
                </c:pt>
                <c:pt idx="5">
                  <c:v>2.2000000000000002</c:v>
                </c:pt>
                <c:pt idx="6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F72-4728-9C62-D3FAA1CC4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0502344"/>
        <c:axId val="440502672"/>
      </c:scatterChart>
      <c:valAx>
        <c:axId val="440502344"/>
        <c:scaling>
          <c:orientation val="minMax"/>
          <c:min val="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Nominal Gap(mm)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502672"/>
        <c:crossesAt val="-50"/>
        <c:crossBetween val="midCat"/>
      </c:valAx>
      <c:valAx>
        <c:axId val="44050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Deg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50234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Center Line Shift</a:t>
            </a:r>
          </a:p>
          <a:p>
            <a:pPr>
              <a:defRPr sz="1400"/>
            </a:pPr>
            <a:r>
              <a:rPr lang="en-US" sz="1000"/>
              <a:t>(Corrected)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Offset corrected</c:v>
          </c:tx>
          <c:xVal>
            <c:numRef>
              <c:f>Sheet1!$A$13:$A$19</c:f>
              <c:numCache>
                <c:formatCode>General</c:formatCode>
                <c:ptCount val="7"/>
                <c:pt idx="0">
                  <c:v>7.2</c:v>
                </c:pt>
                <c:pt idx="1">
                  <c:v>9</c:v>
                </c:pt>
                <c:pt idx="2">
                  <c:v>11</c:v>
                </c:pt>
                <c:pt idx="3">
                  <c:v>13</c:v>
                </c:pt>
                <c:pt idx="4">
                  <c:v>17</c:v>
                </c:pt>
                <c:pt idx="5">
                  <c:v>25</c:v>
                </c:pt>
                <c:pt idx="6">
                  <c:v>33</c:v>
                </c:pt>
              </c:numCache>
            </c:numRef>
          </c:xVal>
          <c:yVal>
            <c:numRef>
              <c:f>Sheet1!$E$13:$E$19</c:f>
              <c:numCache>
                <c:formatCode>General</c:formatCode>
                <c:ptCount val="7"/>
                <c:pt idx="0">
                  <c:v>-25</c:v>
                </c:pt>
                <c:pt idx="1">
                  <c:v>-30</c:v>
                </c:pt>
                <c:pt idx="2">
                  <c:v>-21</c:v>
                </c:pt>
                <c:pt idx="3">
                  <c:v>-15</c:v>
                </c:pt>
                <c:pt idx="4">
                  <c:v>-6</c:v>
                </c:pt>
                <c:pt idx="5">
                  <c:v>-2</c:v>
                </c:pt>
                <c:pt idx="6">
                  <c:v>-1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1BA-48FE-B2B4-09E1CD2DC7E1}"/>
            </c:ext>
          </c:extLst>
        </c:ser>
        <c:ser>
          <c:idx val="3"/>
          <c:order val="1"/>
          <c:tx>
            <c:v>Offset Corr. 2</c:v>
          </c:tx>
          <c:xVal>
            <c:numRef>
              <c:f>Sheet1!$A$13:$A$19</c:f>
              <c:numCache>
                <c:formatCode>General</c:formatCode>
                <c:ptCount val="7"/>
                <c:pt idx="0">
                  <c:v>7.2</c:v>
                </c:pt>
                <c:pt idx="1">
                  <c:v>9</c:v>
                </c:pt>
                <c:pt idx="2">
                  <c:v>11</c:v>
                </c:pt>
                <c:pt idx="3">
                  <c:v>13</c:v>
                </c:pt>
                <c:pt idx="4">
                  <c:v>17</c:v>
                </c:pt>
                <c:pt idx="5">
                  <c:v>25</c:v>
                </c:pt>
                <c:pt idx="6">
                  <c:v>33</c:v>
                </c:pt>
              </c:numCache>
            </c:numRef>
          </c:xVal>
          <c:yVal>
            <c:numRef>
              <c:f>Sheet1!$H$13:$H$19</c:f>
              <c:numCache>
                <c:formatCode>General</c:formatCode>
                <c:ptCount val="7"/>
                <c:pt idx="0">
                  <c:v>9</c:v>
                </c:pt>
                <c:pt idx="1">
                  <c:v>2</c:v>
                </c:pt>
                <c:pt idx="2">
                  <c:v>10</c:v>
                </c:pt>
                <c:pt idx="3">
                  <c:v>16</c:v>
                </c:pt>
                <c:pt idx="4">
                  <c:v>24</c:v>
                </c:pt>
                <c:pt idx="5">
                  <c:v>28</c:v>
                </c:pt>
                <c:pt idx="6">
                  <c:v>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1BA-48FE-B2B4-09E1CD2DC7E1}"/>
            </c:ext>
          </c:extLst>
        </c:ser>
        <c:ser>
          <c:idx val="4"/>
          <c:order val="2"/>
          <c:tx>
            <c:v>Offset Corr. 3</c:v>
          </c:tx>
          <c:xVal>
            <c:numRef>
              <c:f>Sheet1!$A$13:$A$19</c:f>
              <c:numCache>
                <c:formatCode>General</c:formatCode>
                <c:ptCount val="7"/>
                <c:pt idx="0">
                  <c:v>7.2</c:v>
                </c:pt>
                <c:pt idx="1">
                  <c:v>9</c:v>
                </c:pt>
                <c:pt idx="2">
                  <c:v>11</c:v>
                </c:pt>
                <c:pt idx="3">
                  <c:v>13</c:v>
                </c:pt>
                <c:pt idx="4">
                  <c:v>17</c:v>
                </c:pt>
                <c:pt idx="5">
                  <c:v>25</c:v>
                </c:pt>
                <c:pt idx="6">
                  <c:v>33</c:v>
                </c:pt>
              </c:numCache>
            </c:numRef>
          </c:xVal>
          <c:yVal>
            <c:numRef>
              <c:f>Sheet1!$J$13:$J$19</c:f>
              <c:numCache>
                <c:formatCode>General</c:formatCode>
                <c:ptCount val="7"/>
                <c:pt idx="0">
                  <c:v>-6</c:v>
                </c:pt>
                <c:pt idx="1">
                  <c:v>-10</c:v>
                </c:pt>
                <c:pt idx="2">
                  <c:v>-2</c:v>
                </c:pt>
                <c:pt idx="3">
                  <c:v>2</c:v>
                </c:pt>
                <c:pt idx="4">
                  <c:v>10</c:v>
                </c:pt>
                <c:pt idx="5">
                  <c:v>14</c:v>
                </c:pt>
                <c:pt idx="6">
                  <c:v>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1BA-48FE-B2B4-09E1CD2DC7E1}"/>
            </c:ext>
          </c:extLst>
        </c:ser>
        <c:ser>
          <c:idx val="0"/>
          <c:order val="3"/>
          <c:tx>
            <c:v>Offset Corr.4</c:v>
          </c:tx>
          <c:xVal>
            <c:numRef>
              <c:f>Sheet1!$A$13:$A$19</c:f>
              <c:numCache>
                <c:formatCode>General</c:formatCode>
                <c:ptCount val="7"/>
                <c:pt idx="0">
                  <c:v>7.2</c:v>
                </c:pt>
                <c:pt idx="1">
                  <c:v>9</c:v>
                </c:pt>
                <c:pt idx="2">
                  <c:v>11</c:v>
                </c:pt>
                <c:pt idx="3">
                  <c:v>13</c:v>
                </c:pt>
                <c:pt idx="4">
                  <c:v>17</c:v>
                </c:pt>
                <c:pt idx="5">
                  <c:v>25</c:v>
                </c:pt>
                <c:pt idx="6">
                  <c:v>33</c:v>
                </c:pt>
              </c:numCache>
            </c:numRef>
          </c:xVal>
          <c:yVal>
            <c:numRef>
              <c:f>Sheet1!$N$13:$N$19</c:f>
              <c:numCache>
                <c:formatCode>General</c:formatCode>
                <c:ptCount val="7"/>
                <c:pt idx="0">
                  <c:v>11</c:v>
                </c:pt>
                <c:pt idx="1">
                  <c:v>-8</c:v>
                </c:pt>
                <c:pt idx="2">
                  <c:v>-1</c:v>
                </c:pt>
                <c:pt idx="3">
                  <c:v>4</c:v>
                </c:pt>
                <c:pt idx="4">
                  <c:v>12</c:v>
                </c:pt>
                <c:pt idx="5">
                  <c:v>15</c:v>
                </c:pt>
                <c:pt idx="6">
                  <c:v>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6CF-4168-9226-F13106F3270E}"/>
            </c:ext>
          </c:extLst>
        </c:ser>
        <c:ser>
          <c:idx val="2"/>
          <c:order val="4"/>
          <c:tx>
            <c:v>Off.Corr.5</c:v>
          </c:tx>
          <c:xVal>
            <c:numRef>
              <c:f>Sheet1!$A$13:$A$19</c:f>
              <c:numCache>
                <c:formatCode>General</c:formatCode>
                <c:ptCount val="7"/>
                <c:pt idx="0">
                  <c:v>7.2</c:v>
                </c:pt>
                <c:pt idx="1">
                  <c:v>9</c:v>
                </c:pt>
                <c:pt idx="2">
                  <c:v>11</c:v>
                </c:pt>
                <c:pt idx="3">
                  <c:v>13</c:v>
                </c:pt>
                <c:pt idx="4">
                  <c:v>17</c:v>
                </c:pt>
                <c:pt idx="5">
                  <c:v>25</c:v>
                </c:pt>
                <c:pt idx="6">
                  <c:v>33</c:v>
                </c:pt>
              </c:numCache>
            </c:numRef>
          </c:xVal>
          <c:yVal>
            <c:numRef>
              <c:f>Sheet1!$P$13:$P$19</c:f>
              <c:numCache>
                <c:formatCode>General</c:formatCode>
                <c:ptCount val="7"/>
                <c:pt idx="0">
                  <c:v>1</c:v>
                </c:pt>
                <c:pt idx="1">
                  <c:v>-4</c:v>
                </c:pt>
                <c:pt idx="2">
                  <c:v>3</c:v>
                </c:pt>
                <c:pt idx="3">
                  <c:v>8</c:v>
                </c:pt>
                <c:pt idx="4">
                  <c:v>16</c:v>
                </c:pt>
                <c:pt idx="5">
                  <c:v>21</c:v>
                </c:pt>
                <c:pt idx="6">
                  <c:v>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6CF-4168-9226-F13106F32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0502344"/>
        <c:axId val="440502672"/>
      </c:scatterChart>
      <c:valAx>
        <c:axId val="440502344"/>
        <c:scaling>
          <c:orientation val="minMax"/>
          <c:min val="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Gap(mm)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502672"/>
        <c:crossesAt val="-80"/>
        <c:crossBetween val="midCat"/>
      </c:valAx>
      <c:valAx>
        <c:axId val="44050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(µm)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502344"/>
        <c:crossesAt val="-100"/>
        <c:crossBetween val="midCat"/>
      </c:valAx>
    </c:plotArea>
    <c:legend>
      <c:legendPos val="r"/>
      <c:layout>
        <c:manualLayout>
          <c:xMode val="edge"/>
          <c:yMode val="edge"/>
          <c:x val="0.46601232985411706"/>
          <c:y val="0.65594136798473957"/>
          <c:w val="0.47059861703333594"/>
          <c:h val="0.14328471236177445"/>
        </c:manualLayout>
      </c:layout>
      <c:overlay val="1"/>
    </c:legend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390525</xdr:colOff>
      <xdr:row>23</xdr:row>
      <xdr:rowOff>133350</xdr:rowOff>
    </xdr:from>
    <xdr:to>
      <xdr:col>16</xdr:col>
      <xdr:colOff>600075</xdr:colOff>
      <xdr:row>42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323850</xdr:colOff>
      <xdr:row>0</xdr:row>
      <xdr:rowOff>0</xdr:rowOff>
    </xdr:from>
    <xdr:to>
      <xdr:col>25</xdr:col>
      <xdr:colOff>19050</xdr:colOff>
      <xdr:row>14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342900</xdr:colOff>
      <xdr:row>28</xdr:row>
      <xdr:rowOff>171450</xdr:rowOff>
    </xdr:from>
    <xdr:to>
      <xdr:col>25</xdr:col>
      <xdr:colOff>38100</xdr:colOff>
      <xdr:row>43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323850</xdr:colOff>
      <xdr:row>14</xdr:row>
      <xdr:rowOff>85725</xdr:rowOff>
    </xdr:from>
    <xdr:to>
      <xdr:col>25</xdr:col>
      <xdr:colOff>19050</xdr:colOff>
      <xdr:row>28</xdr:row>
      <xdr:rowOff>161925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314325</xdr:colOff>
      <xdr:row>43</xdr:row>
      <xdr:rowOff>76200</xdr:rowOff>
    </xdr:from>
    <xdr:to>
      <xdr:col>25</xdr:col>
      <xdr:colOff>9525</xdr:colOff>
      <xdr:row>57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4A64D82-F765-43D4-8858-30D0D37AC2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20</xdr:col>
      <xdr:colOff>314325</xdr:colOff>
      <xdr:row>51</xdr:row>
      <xdr:rowOff>9525</xdr:rowOff>
    </xdr:from>
    <xdr:ext cx="724365" cy="609013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29251679-C7E9-D97B-4A71-8C939F6FC957}"/>
            </a:ext>
          </a:extLst>
        </xdr:cNvPr>
        <xdr:cNvSpPr txBox="1"/>
      </xdr:nvSpPr>
      <xdr:spPr>
        <a:xfrm>
          <a:off x="13315950" y="9725025"/>
          <a:ext cx="72436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Max =2.3</a:t>
          </a:r>
        </a:p>
        <a:p>
          <a:r>
            <a:rPr lang="en-US" sz="1100"/>
            <a:t>Min</a:t>
          </a:r>
          <a:r>
            <a:rPr lang="en-US" sz="1100" baseline="0"/>
            <a:t> = 1.7</a:t>
          </a:r>
        </a:p>
        <a:p>
          <a:endParaRPr lang="en-US" sz="1100"/>
        </a:p>
      </xdr:txBody>
    </xdr:sp>
    <xdr:clientData/>
  </xdr:oneCellAnchor>
  <xdr:twoCellAnchor>
    <xdr:from>
      <xdr:col>7</xdr:col>
      <xdr:colOff>400050</xdr:colOff>
      <xdr:row>42</xdr:row>
      <xdr:rowOff>0</xdr:rowOff>
    </xdr:from>
    <xdr:to>
      <xdr:col>17</xdr:col>
      <xdr:colOff>0</xdr:colOff>
      <xdr:row>60</xdr:row>
      <xdr:rowOff>57150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19811E4-9058-4C79-8453-01A5497999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0.21667</cdr:x>
      <cdr:y>0.29167</cdr:y>
    </cdr:from>
    <cdr:to>
      <cdr:x>0.22083</cdr:x>
      <cdr:y>0.78472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AF3C0B27-4E19-A1B0-ED5F-B72BCDD81339}"/>
            </a:ext>
          </a:extLst>
        </cdr:cNvPr>
        <cdr:cNvCxnSpPr/>
      </cdr:nvCxnSpPr>
      <cdr:spPr>
        <a:xfrm xmlns:a="http://schemas.openxmlformats.org/drawingml/2006/main">
          <a:off x="990600" y="800100"/>
          <a:ext cx="19050" cy="1352550"/>
        </a:xfrm>
        <a:prstGeom xmlns:a="http://schemas.openxmlformats.org/drawingml/2006/main" prst="line">
          <a:avLst/>
        </a:prstGeom>
        <a:ln xmlns:a="http://schemas.openxmlformats.org/drawingml/2006/main" w="12700"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tabSelected="1" topLeftCell="E21" workbookViewId="0">
      <selection activeCell="R41" sqref="R41"/>
    </sheetView>
  </sheetViews>
  <sheetFormatPr defaultRowHeight="14.4" x14ac:dyDescent="0.3"/>
  <cols>
    <col min="1" max="1" width="9.44140625" style="1" bestFit="1" customWidth="1"/>
    <col min="2" max="2" width="14.109375" style="1" bestFit="1" customWidth="1"/>
    <col min="3" max="3" width="10.33203125" style="1" bestFit="1" customWidth="1"/>
    <col min="4" max="5" width="10.88671875" bestFit="1" customWidth="1"/>
    <col min="6" max="6" width="11.44140625" bestFit="1" customWidth="1"/>
    <col min="14" max="14" width="9.6640625" bestFit="1" customWidth="1"/>
    <col min="16" max="16" width="9.6640625" bestFit="1" customWidth="1"/>
  </cols>
  <sheetData>
    <row r="1" spans="1:26" x14ac:dyDescent="0.3">
      <c r="A1" s="2" t="s">
        <v>2</v>
      </c>
      <c r="B1" s="2" t="s">
        <v>3</v>
      </c>
      <c r="C1" s="3" t="s">
        <v>4</v>
      </c>
      <c r="D1" s="2" t="s">
        <v>0</v>
      </c>
      <c r="E1" s="2" t="s">
        <v>1</v>
      </c>
      <c r="F1" s="2" t="s">
        <v>5</v>
      </c>
    </row>
    <row r="2" spans="1:26" x14ac:dyDescent="0.3">
      <c r="A2" s="1">
        <v>7.5</v>
      </c>
      <c r="B2" s="1">
        <v>7.5</v>
      </c>
      <c r="C2" s="1">
        <f>B2-A2</f>
        <v>0</v>
      </c>
      <c r="D2" s="1">
        <v>-35</v>
      </c>
      <c r="E2" s="1">
        <v>2</v>
      </c>
      <c r="F2" s="1">
        <v>2</v>
      </c>
    </row>
    <row r="3" spans="1:26" x14ac:dyDescent="0.3">
      <c r="A3" s="1">
        <v>9</v>
      </c>
      <c r="B3" s="1">
        <v>9.0060000000000002</v>
      </c>
      <c r="C3" s="1">
        <f t="shared" ref="C3:C8" si="0">B3-A3</f>
        <v>6.0000000000002274E-3</v>
      </c>
      <c r="D3" s="1">
        <v>-6</v>
      </c>
      <c r="E3" s="1">
        <v>0</v>
      </c>
      <c r="F3" s="1">
        <v>-1</v>
      </c>
    </row>
    <row r="4" spans="1:26" x14ac:dyDescent="0.3">
      <c r="A4" s="1">
        <v>11</v>
      </c>
      <c r="B4" s="1">
        <v>11.01</v>
      </c>
      <c r="C4" s="1">
        <f t="shared" si="0"/>
        <v>9.9999999999997868E-3</v>
      </c>
      <c r="D4" s="1">
        <v>4</v>
      </c>
      <c r="E4" s="1">
        <v>-1</v>
      </c>
      <c r="F4" s="1">
        <v>0.5</v>
      </c>
    </row>
    <row r="5" spans="1:26" x14ac:dyDescent="0.3">
      <c r="A5" s="1">
        <v>13</v>
      </c>
      <c r="B5" s="1">
        <v>13.013</v>
      </c>
      <c r="C5" s="1">
        <f t="shared" si="0"/>
        <v>1.2999999999999901E-2</v>
      </c>
      <c r="D5" s="1">
        <v>18</v>
      </c>
      <c r="E5" s="1">
        <v>-4</v>
      </c>
      <c r="F5" s="1">
        <v>-3</v>
      </c>
    </row>
    <row r="6" spans="1:26" x14ac:dyDescent="0.3">
      <c r="A6" s="1">
        <v>17</v>
      </c>
      <c r="B6" s="1">
        <v>17.013999999999999</v>
      </c>
      <c r="C6" s="1">
        <f t="shared" si="0"/>
        <v>1.3999999999999346E-2</v>
      </c>
      <c r="D6" s="1">
        <v>48</v>
      </c>
      <c r="E6" s="1">
        <v>-5</v>
      </c>
      <c r="F6" s="1">
        <v>-1</v>
      </c>
    </row>
    <row r="7" spans="1:26" x14ac:dyDescent="0.3">
      <c r="A7" s="1">
        <v>25</v>
      </c>
      <c r="B7" s="1">
        <v>25.013999999999999</v>
      </c>
      <c r="C7" s="1">
        <f t="shared" si="0"/>
        <v>1.3999999999999346E-2</v>
      </c>
      <c r="D7" s="1">
        <v>58</v>
      </c>
      <c r="E7" s="1">
        <v>-6</v>
      </c>
      <c r="F7" s="1">
        <v>-2.5</v>
      </c>
    </row>
    <row r="8" spans="1:26" x14ac:dyDescent="0.3">
      <c r="A8" s="1">
        <v>33</v>
      </c>
      <c r="B8" s="1">
        <v>33.014000000000003</v>
      </c>
      <c r="C8" s="1">
        <f t="shared" si="0"/>
        <v>1.4000000000002899E-2</v>
      </c>
      <c r="D8" s="1">
        <v>76</v>
      </c>
      <c r="E8" s="1">
        <v>-6.5</v>
      </c>
      <c r="F8" s="1">
        <v>-0.9</v>
      </c>
    </row>
    <row r="11" spans="1:26" x14ac:dyDescent="0.3">
      <c r="B11" s="2" t="s">
        <v>6</v>
      </c>
      <c r="J11" s="4">
        <v>44811</v>
      </c>
      <c r="N11" s="4">
        <v>44817</v>
      </c>
      <c r="P11" s="4">
        <v>44818</v>
      </c>
    </row>
    <row r="12" spans="1:26" x14ac:dyDescent="0.3">
      <c r="B12"/>
      <c r="C12" s="2" t="s">
        <v>7</v>
      </c>
      <c r="D12" s="2" t="s">
        <v>9</v>
      </c>
      <c r="E12" s="2" t="s">
        <v>8</v>
      </c>
      <c r="F12" s="2" t="s">
        <v>10</v>
      </c>
      <c r="G12" s="2" t="s">
        <v>9</v>
      </c>
      <c r="H12" s="2" t="s">
        <v>11</v>
      </c>
      <c r="J12" s="2" t="s">
        <v>12</v>
      </c>
      <c r="K12" s="2" t="s">
        <v>7</v>
      </c>
      <c r="N12" s="5" t="s">
        <v>12</v>
      </c>
      <c r="P12" t="s">
        <v>12</v>
      </c>
    </row>
    <row r="13" spans="1:26" x14ac:dyDescent="0.3">
      <c r="A13" s="1">
        <v>7.2</v>
      </c>
      <c r="B13" s="1">
        <v>-65</v>
      </c>
      <c r="C13" s="1">
        <f>B13+43</f>
        <v>-22</v>
      </c>
      <c r="D13" s="1">
        <v>25</v>
      </c>
      <c r="E13" s="1">
        <v>-25</v>
      </c>
      <c r="F13" s="1">
        <v>1.7</v>
      </c>
      <c r="G13" s="1">
        <v>39</v>
      </c>
      <c r="H13" s="1">
        <v>9</v>
      </c>
      <c r="J13" s="1">
        <v>-6</v>
      </c>
      <c r="K13" s="1">
        <v>-58</v>
      </c>
      <c r="L13">
        <f>K13+12</f>
        <v>-46</v>
      </c>
      <c r="N13" s="1">
        <v>11</v>
      </c>
      <c r="P13">
        <v>1</v>
      </c>
      <c r="Z13" t="s">
        <v>13</v>
      </c>
    </row>
    <row r="14" spans="1:26" x14ac:dyDescent="0.3">
      <c r="A14" s="1">
        <v>9</v>
      </c>
      <c r="B14" s="1">
        <v>-57</v>
      </c>
      <c r="C14" s="1">
        <f t="shared" ref="C14:C19" si="1">B14+43</f>
        <v>-14</v>
      </c>
      <c r="D14" s="1">
        <v>-6</v>
      </c>
      <c r="E14" s="1">
        <v>-30</v>
      </c>
      <c r="F14" s="1">
        <v>1.9</v>
      </c>
      <c r="G14" s="1">
        <v>8</v>
      </c>
      <c r="H14" s="1">
        <v>2</v>
      </c>
      <c r="J14" s="1">
        <v>-10</v>
      </c>
      <c r="K14" s="1">
        <v>-24</v>
      </c>
      <c r="L14">
        <f t="shared" ref="L14:L19" si="2">K14+12</f>
        <v>-12</v>
      </c>
      <c r="N14" s="1">
        <v>-8</v>
      </c>
      <c r="P14">
        <v>-4</v>
      </c>
    </row>
    <row r="15" spans="1:26" x14ac:dyDescent="0.3">
      <c r="A15" s="1">
        <v>11</v>
      </c>
      <c r="B15" s="1">
        <v>-43</v>
      </c>
      <c r="C15" s="1">
        <f t="shared" si="1"/>
        <v>0</v>
      </c>
      <c r="D15" s="1">
        <v>-9</v>
      </c>
      <c r="E15" s="1">
        <v>-21</v>
      </c>
      <c r="F15" s="1">
        <v>2.1</v>
      </c>
      <c r="G15" s="1">
        <v>5</v>
      </c>
      <c r="H15" s="1">
        <v>10</v>
      </c>
      <c r="J15" s="1">
        <v>-2</v>
      </c>
      <c r="K15" s="1">
        <v>-12</v>
      </c>
      <c r="L15">
        <f t="shared" si="2"/>
        <v>0</v>
      </c>
      <c r="N15" s="1">
        <v>-1</v>
      </c>
      <c r="P15">
        <v>3</v>
      </c>
    </row>
    <row r="16" spans="1:26" x14ac:dyDescent="0.3">
      <c r="A16" s="1">
        <v>13</v>
      </c>
      <c r="B16" s="1">
        <v>-26</v>
      </c>
      <c r="C16" s="1">
        <f t="shared" si="1"/>
        <v>17</v>
      </c>
      <c r="D16" s="1">
        <v>-18</v>
      </c>
      <c r="E16" s="1">
        <v>-15</v>
      </c>
      <c r="F16" s="1">
        <v>2.2000000000000002</v>
      </c>
      <c r="G16" s="1">
        <v>-5</v>
      </c>
      <c r="H16" s="1">
        <v>16</v>
      </c>
      <c r="J16" s="1">
        <v>2</v>
      </c>
      <c r="K16" s="1">
        <v>4</v>
      </c>
      <c r="L16">
        <f t="shared" si="2"/>
        <v>16</v>
      </c>
      <c r="N16" s="1">
        <v>4</v>
      </c>
      <c r="P16">
        <v>8</v>
      </c>
    </row>
    <row r="17" spans="1:16" x14ac:dyDescent="0.3">
      <c r="A17" s="1">
        <v>17</v>
      </c>
      <c r="B17" s="1">
        <v>3</v>
      </c>
      <c r="C17" s="1">
        <f t="shared" si="1"/>
        <v>46</v>
      </c>
      <c r="D17" s="1">
        <v>-40</v>
      </c>
      <c r="E17" s="1">
        <v>-6</v>
      </c>
      <c r="F17" s="1">
        <v>2.2999999999999998</v>
      </c>
      <c r="G17" s="1">
        <v>-27</v>
      </c>
      <c r="H17" s="1">
        <v>24</v>
      </c>
      <c r="J17" s="1">
        <v>10</v>
      </c>
      <c r="K17" s="1">
        <v>34</v>
      </c>
      <c r="L17">
        <f t="shared" si="2"/>
        <v>46</v>
      </c>
      <c r="N17" s="1">
        <v>12</v>
      </c>
      <c r="P17">
        <v>16</v>
      </c>
    </row>
    <row r="18" spans="1:16" x14ac:dyDescent="0.3">
      <c r="A18" s="1">
        <v>25</v>
      </c>
      <c r="B18" s="1">
        <v>13</v>
      </c>
      <c r="C18" s="1">
        <f t="shared" si="1"/>
        <v>56</v>
      </c>
      <c r="D18" s="1">
        <v>-45</v>
      </c>
      <c r="E18" s="1">
        <v>-2</v>
      </c>
      <c r="F18" s="1">
        <v>2.2000000000000002</v>
      </c>
      <c r="G18" s="1">
        <v>-32</v>
      </c>
      <c r="H18" s="1">
        <v>28</v>
      </c>
      <c r="J18" s="1">
        <v>14</v>
      </c>
      <c r="K18" s="1">
        <v>43</v>
      </c>
      <c r="L18">
        <f t="shared" si="2"/>
        <v>55</v>
      </c>
      <c r="N18" s="1">
        <v>15</v>
      </c>
      <c r="P18">
        <v>21</v>
      </c>
    </row>
    <row r="19" spans="1:16" x14ac:dyDescent="0.3">
      <c r="A19" s="1">
        <v>33</v>
      </c>
      <c r="B19" s="1">
        <v>30</v>
      </c>
      <c r="C19" s="1">
        <f t="shared" si="1"/>
        <v>73</v>
      </c>
      <c r="D19" s="1">
        <v>-60</v>
      </c>
      <c r="E19" s="1">
        <v>-1</v>
      </c>
      <c r="F19" s="1">
        <v>2</v>
      </c>
      <c r="G19" s="1">
        <v>-46</v>
      </c>
      <c r="H19" s="1">
        <v>31</v>
      </c>
      <c r="J19" s="1">
        <v>16</v>
      </c>
      <c r="K19" s="1">
        <v>61</v>
      </c>
      <c r="L19">
        <f t="shared" si="2"/>
        <v>73</v>
      </c>
      <c r="N19" s="1">
        <v>17</v>
      </c>
      <c r="P19">
        <v>22</v>
      </c>
    </row>
    <row r="20" spans="1:16" x14ac:dyDescent="0.3">
      <c r="A20" s="1">
        <v>10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2022-09-13T18:27:58Z</cp:lastPrinted>
  <dcterms:created xsi:type="dcterms:W3CDTF">2022-08-29T22:42:57Z</dcterms:created>
  <dcterms:modified xsi:type="dcterms:W3CDTF">2024-05-30T02:53:31Z</dcterms:modified>
</cp:coreProperties>
</file>