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pus\Desktop\"/>
    </mc:Choice>
  </mc:AlternateContent>
  <xr:revisionPtr revIDLastSave="0" documentId="13_ncr:1_{A0F950AD-3E4D-44E5-B378-0D026E02C962}" xr6:coauthVersionLast="47" xr6:coauthVersionMax="47" xr10:uidLastSave="{00000000-0000-0000-0000-000000000000}"/>
  <bookViews>
    <workbookView xWindow="28905" yWindow="75" windowWidth="28695" windowHeight="15405" activeTab="3" xr2:uid="{5D0F9AAB-FE20-42B4-BEDA-6539E44402DC}"/>
  </bookViews>
  <sheets>
    <sheet name="Both rails no shims" sheetId="21" r:id="rId1"/>
    <sheet name="Both rails Y shims (1)" sheetId="22" r:id="rId2"/>
    <sheet name="Both rails Y shims (2)" sheetId="23" r:id="rId3"/>
    <sheet name="Both rails Y shims (3)" sheetId="24" r:id="rId4"/>
    <sheet name="Both rails - expected results" sheetId="1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83" i="24" l="1"/>
  <c r="G83" i="24"/>
  <c r="D83" i="24"/>
  <c r="C83" i="24"/>
  <c r="H81" i="24"/>
  <c r="G81" i="24"/>
  <c r="D81" i="24"/>
  <c r="C81" i="24"/>
  <c r="H78" i="24"/>
  <c r="G78" i="24"/>
  <c r="D78" i="24"/>
  <c r="C78" i="24"/>
  <c r="H77" i="24"/>
  <c r="G77" i="24"/>
  <c r="D77" i="24"/>
  <c r="C77" i="24"/>
  <c r="X75" i="24"/>
  <c r="U75" i="24"/>
  <c r="P75" i="24"/>
  <c r="K75" i="24"/>
  <c r="AB74" i="24"/>
  <c r="Y74" i="24"/>
  <c r="V74" i="24"/>
  <c r="Q74" i="24"/>
  <c r="L74" i="24"/>
  <c r="X73" i="24"/>
  <c r="U73" i="24"/>
  <c r="P73" i="24"/>
  <c r="K73" i="24"/>
  <c r="AB72" i="24"/>
  <c r="Y72" i="24"/>
  <c r="V72" i="24"/>
  <c r="Q72" i="24"/>
  <c r="L72" i="24"/>
  <c r="X71" i="24"/>
  <c r="U71" i="24"/>
  <c r="P71" i="24"/>
  <c r="K71" i="24"/>
  <c r="AB70" i="24"/>
  <c r="Y70" i="24"/>
  <c r="V70" i="24"/>
  <c r="Q70" i="24"/>
  <c r="L70" i="24"/>
  <c r="X69" i="24"/>
  <c r="U69" i="24"/>
  <c r="P69" i="24"/>
  <c r="K69" i="24"/>
  <c r="AB68" i="24"/>
  <c r="Y68" i="24"/>
  <c r="V68" i="24"/>
  <c r="Q68" i="24"/>
  <c r="L68" i="24"/>
  <c r="X67" i="24"/>
  <c r="U67" i="24"/>
  <c r="P67" i="24"/>
  <c r="K67" i="24"/>
  <c r="AB66" i="24"/>
  <c r="Y66" i="24"/>
  <c r="V66" i="24"/>
  <c r="Q66" i="24"/>
  <c r="L66" i="24"/>
  <c r="X65" i="24"/>
  <c r="U65" i="24"/>
  <c r="P65" i="24"/>
  <c r="K65" i="24"/>
  <c r="AB64" i="24"/>
  <c r="Y64" i="24"/>
  <c r="V64" i="24"/>
  <c r="Q64" i="24"/>
  <c r="L64" i="24"/>
  <c r="X63" i="24"/>
  <c r="U63" i="24"/>
  <c r="P63" i="24"/>
  <c r="K63" i="24"/>
  <c r="AB62" i="24"/>
  <c r="Y62" i="24"/>
  <c r="V62" i="24"/>
  <c r="Q62" i="24"/>
  <c r="L62" i="24"/>
  <c r="X61" i="24"/>
  <c r="U61" i="24"/>
  <c r="P61" i="24"/>
  <c r="K61" i="24"/>
  <c r="AB60" i="24"/>
  <c r="Y60" i="24"/>
  <c r="V60" i="24"/>
  <c r="Q60" i="24"/>
  <c r="L60" i="24"/>
  <c r="X59" i="24"/>
  <c r="U59" i="24"/>
  <c r="P59" i="24"/>
  <c r="K59" i="24"/>
  <c r="X58" i="24"/>
  <c r="U58" i="24"/>
  <c r="P58" i="24"/>
  <c r="K58" i="24"/>
  <c r="AB57" i="24"/>
  <c r="Y57" i="24"/>
  <c r="V57" i="24"/>
  <c r="Q57" i="24"/>
  <c r="L57" i="24"/>
  <c r="X56" i="24"/>
  <c r="U56" i="24"/>
  <c r="P56" i="24"/>
  <c r="K56" i="24"/>
  <c r="AB55" i="24"/>
  <c r="Y55" i="24"/>
  <c r="V55" i="24"/>
  <c r="Q55" i="24"/>
  <c r="L55" i="24"/>
  <c r="X54" i="24"/>
  <c r="U54" i="24"/>
  <c r="P54" i="24"/>
  <c r="K54" i="24"/>
  <c r="AB53" i="24"/>
  <c r="Y53" i="24"/>
  <c r="V53" i="24"/>
  <c r="Q53" i="24"/>
  <c r="L53" i="24"/>
  <c r="X52" i="24"/>
  <c r="U52" i="24"/>
  <c r="P52" i="24"/>
  <c r="K52" i="24"/>
  <c r="AB51" i="24"/>
  <c r="Y51" i="24"/>
  <c r="V51" i="24"/>
  <c r="Q51" i="24"/>
  <c r="L51" i="24"/>
  <c r="X50" i="24"/>
  <c r="U50" i="24"/>
  <c r="P50" i="24"/>
  <c r="K50" i="24"/>
  <c r="AB49" i="24"/>
  <c r="Y49" i="24"/>
  <c r="V49" i="24"/>
  <c r="Q49" i="24"/>
  <c r="L49" i="24"/>
  <c r="X48" i="24"/>
  <c r="U48" i="24"/>
  <c r="P48" i="24"/>
  <c r="K48" i="24"/>
  <c r="AB47" i="24"/>
  <c r="Y47" i="24"/>
  <c r="V47" i="24"/>
  <c r="Q47" i="24"/>
  <c r="L47" i="24"/>
  <c r="X46" i="24"/>
  <c r="U46" i="24"/>
  <c r="P46" i="24"/>
  <c r="K46" i="24"/>
  <c r="AB45" i="24"/>
  <c r="Y45" i="24"/>
  <c r="V45" i="24"/>
  <c r="Q45" i="24"/>
  <c r="L45" i="24"/>
  <c r="X44" i="24"/>
  <c r="U44" i="24"/>
  <c r="P44" i="24"/>
  <c r="K44" i="24"/>
  <c r="AB43" i="24"/>
  <c r="Y43" i="24"/>
  <c r="V43" i="24"/>
  <c r="Q43" i="24"/>
  <c r="L43" i="24"/>
  <c r="X42" i="24"/>
  <c r="U42" i="24"/>
  <c r="P42" i="24"/>
  <c r="K42" i="24"/>
  <c r="X41" i="24"/>
  <c r="U41" i="24"/>
  <c r="P41" i="24"/>
  <c r="K41" i="24"/>
  <c r="AB40" i="24"/>
  <c r="Y40" i="24"/>
  <c r="V40" i="24"/>
  <c r="Q40" i="24"/>
  <c r="L40" i="24"/>
  <c r="X39" i="24"/>
  <c r="U39" i="24"/>
  <c r="P39" i="24"/>
  <c r="K39" i="24"/>
  <c r="AB38" i="24"/>
  <c r="Y38" i="24"/>
  <c r="V38" i="24"/>
  <c r="Q38" i="24"/>
  <c r="L38" i="24"/>
  <c r="X37" i="24"/>
  <c r="U37" i="24"/>
  <c r="P37" i="24"/>
  <c r="K37" i="24"/>
  <c r="AB36" i="24"/>
  <c r="Y36" i="24"/>
  <c r="V36" i="24"/>
  <c r="Q36" i="24"/>
  <c r="L36" i="24"/>
  <c r="X35" i="24"/>
  <c r="U35" i="24"/>
  <c r="P35" i="24"/>
  <c r="K35" i="24"/>
  <c r="AB34" i="24"/>
  <c r="Y34" i="24"/>
  <c r="V34" i="24"/>
  <c r="Q34" i="24"/>
  <c r="L34" i="24"/>
  <c r="X33" i="24"/>
  <c r="U33" i="24"/>
  <c r="P33" i="24"/>
  <c r="K33" i="24"/>
  <c r="AB32" i="24"/>
  <c r="Y32" i="24"/>
  <c r="V32" i="24"/>
  <c r="Q32" i="24"/>
  <c r="L32" i="24"/>
  <c r="X31" i="24"/>
  <c r="U31" i="24"/>
  <c r="P31" i="24"/>
  <c r="K31" i="24"/>
  <c r="AB30" i="24"/>
  <c r="Y30" i="24"/>
  <c r="V30" i="24"/>
  <c r="Q30" i="24"/>
  <c r="L30" i="24"/>
  <c r="X29" i="24"/>
  <c r="U29" i="24"/>
  <c r="P29" i="24"/>
  <c r="K29" i="24"/>
  <c r="AB28" i="24"/>
  <c r="Y28" i="24"/>
  <c r="V28" i="24"/>
  <c r="Q28" i="24"/>
  <c r="L28" i="24"/>
  <c r="X27" i="24"/>
  <c r="U27" i="24"/>
  <c r="P27" i="24"/>
  <c r="K27" i="24"/>
  <c r="AB26" i="24"/>
  <c r="Y26" i="24"/>
  <c r="V26" i="24"/>
  <c r="Q26" i="24"/>
  <c r="L26" i="24"/>
  <c r="X25" i="24"/>
  <c r="U25" i="24"/>
  <c r="P25" i="24"/>
  <c r="K25" i="24"/>
  <c r="X24" i="24"/>
  <c r="U24" i="24"/>
  <c r="P24" i="24"/>
  <c r="K24" i="24"/>
  <c r="AB23" i="24"/>
  <c r="Y23" i="24"/>
  <c r="V23" i="24"/>
  <c r="Q23" i="24"/>
  <c r="L23" i="24"/>
  <c r="X22" i="24"/>
  <c r="U22" i="24"/>
  <c r="P22" i="24"/>
  <c r="K22" i="24"/>
  <c r="AB21" i="24"/>
  <c r="Y21" i="24"/>
  <c r="V21" i="24"/>
  <c r="Q21" i="24"/>
  <c r="L21" i="24"/>
  <c r="X20" i="24"/>
  <c r="U20" i="24"/>
  <c r="P20" i="24"/>
  <c r="K20" i="24"/>
  <c r="AB19" i="24"/>
  <c r="Y19" i="24"/>
  <c r="V19" i="24"/>
  <c r="Q19" i="24"/>
  <c r="L19" i="24"/>
  <c r="X18" i="24"/>
  <c r="U18" i="24"/>
  <c r="P18" i="24"/>
  <c r="K18" i="24"/>
  <c r="AB17" i="24"/>
  <c r="Y17" i="24"/>
  <c r="V17" i="24"/>
  <c r="Q17" i="24"/>
  <c r="L17" i="24"/>
  <c r="X16" i="24"/>
  <c r="U16" i="24"/>
  <c r="P16" i="24"/>
  <c r="K16" i="24"/>
  <c r="AB15" i="24"/>
  <c r="Y15" i="24"/>
  <c r="V15" i="24"/>
  <c r="Q15" i="24"/>
  <c r="L15" i="24"/>
  <c r="X14" i="24"/>
  <c r="U14" i="24"/>
  <c r="P14" i="24"/>
  <c r="K14" i="24"/>
  <c r="AB13" i="24"/>
  <c r="Y13" i="24"/>
  <c r="V13" i="24"/>
  <c r="Q13" i="24"/>
  <c r="L13" i="24"/>
  <c r="X12" i="24"/>
  <c r="U12" i="24"/>
  <c r="P12" i="24"/>
  <c r="K12" i="24"/>
  <c r="AB11" i="24"/>
  <c r="Y11" i="24"/>
  <c r="V11" i="24"/>
  <c r="Q11" i="24"/>
  <c r="L11" i="24"/>
  <c r="X10" i="24"/>
  <c r="U10" i="24"/>
  <c r="P10" i="24"/>
  <c r="K10" i="24"/>
  <c r="AB9" i="24"/>
  <c r="Y9" i="24"/>
  <c r="V9" i="24"/>
  <c r="Q9" i="24"/>
  <c r="L9" i="24"/>
  <c r="X8" i="24"/>
  <c r="U8" i="24"/>
  <c r="P8" i="24"/>
  <c r="K8" i="24"/>
  <c r="AB74" i="23"/>
  <c r="AB72" i="23"/>
  <c r="AB70" i="23"/>
  <c r="AB68" i="23"/>
  <c r="AB66" i="23"/>
  <c r="AB64" i="23"/>
  <c r="AB62" i="23"/>
  <c r="AB60" i="23"/>
  <c r="AB57" i="23"/>
  <c r="AB55" i="23"/>
  <c r="AB53" i="23"/>
  <c r="AB51" i="23"/>
  <c r="AB49" i="23"/>
  <c r="AB47" i="23"/>
  <c r="AB45" i="23"/>
  <c r="AB43" i="23"/>
  <c r="AB40" i="23"/>
  <c r="AB38" i="23"/>
  <c r="AB36" i="23"/>
  <c r="AB34" i="23"/>
  <c r="AB32" i="23"/>
  <c r="AB30" i="23"/>
  <c r="AB28" i="23"/>
  <c r="AB26" i="23"/>
  <c r="AB23" i="23"/>
  <c r="AB21" i="23"/>
  <c r="AB19" i="23"/>
  <c r="AB17" i="23"/>
  <c r="AB15" i="23"/>
  <c r="AB13" i="23"/>
  <c r="AB11" i="23"/>
  <c r="AB9" i="23"/>
  <c r="Y74" i="23"/>
  <c r="Y72" i="23"/>
  <c r="Y70" i="23"/>
  <c r="Y68" i="23"/>
  <c r="Y66" i="23"/>
  <c r="Y64" i="23"/>
  <c r="Y62" i="23"/>
  <c r="Y60" i="23"/>
  <c r="Y57" i="23"/>
  <c r="Y55" i="23"/>
  <c r="Y53" i="23"/>
  <c r="Y51" i="23"/>
  <c r="Y49" i="23"/>
  <c r="Y47" i="23"/>
  <c r="Y45" i="23"/>
  <c r="Y43" i="23"/>
  <c r="Y40" i="23"/>
  <c r="Y38" i="23"/>
  <c r="Y36" i="23"/>
  <c r="Y34" i="23"/>
  <c r="Y32" i="23"/>
  <c r="Y30" i="23"/>
  <c r="Y28" i="23"/>
  <c r="Y26" i="23"/>
  <c r="Y23" i="23"/>
  <c r="Y21" i="23"/>
  <c r="Y19" i="23"/>
  <c r="Y17" i="23"/>
  <c r="Y15" i="23"/>
  <c r="Y13" i="23"/>
  <c r="Y11" i="23"/>
  <c r="Y9" i="23"/>
  <c r="H83" i="23"/>
  <c r="G83" i="23"/>
  <c r="D83" i="23"/>
  <c r="C83" i="23"/>
  <c r="H81" i="23"/>
  <c r="G81" i="23"/>
  <c r="D81" i="23"/>
  <c r="C81" i="23"/>
  <c r="H78" i="23"/>
  <c r="G78" i="23"/>
  <c r="D78" i="23"/>
  <c r="C78" i="23"/>
  <c r="H77" i="23"/>
  <c r="G77" i="23"/>
  <c r="D77" i="23"/>
  <c r="C77" i="23"/>
  <c r="X75" i="23"/>
  <c r="U75" i="23"/>
  <c r="P75" i="23"/>
  <c r="K75" i="23"/>
  <c r="V74" i="23"/>
  <c r="Q74" i="23"/>
  <c r="L74" i="23"/>
  <c r="X73" i="23"/>
  <c r="U73" i="23"/>
  <c r="P73" i="23"/>
  <c r="K73" i="23"/>
  <c r="V72" i="23"/>
  <c r="Q72" i="23"/>
  <c r="L72" i="23"/>
  <c r="X71" i="23"/>
  <c r="U71" i="23"/>
  <c r="P71" i="23"/>
  <c r="K71" i="23"/>
  <c r="V70" i="23"/>
  <c r="Q70" i="23"/>
  <c r="L70" i="23"/>
  <c r="X69" i="23"/>
  <c r="U69" i="23"/>
  <c r="P69" i="23"/>
  <c r="K69" i="23"/>
  <c r="V68" i="23"/>
  <c r="Q68" i="23"/>
  <c r="L68" i="23"/>
  <c r="X67" i="23"/>
  <c r="U67" i="23"/>
  <c r="P67" i="23"/>
  <c r="K67" i="23"/>
  <c r="V66" i="23"/>
  <c r="Q66" i="23"/>
  <c r="L66" i="23"/>
  <c r="X65" i="23"/>
  <c r="U65" i="23"/>
  <c r="P65" i="23"/>
  <c r="K65" i="23"/>
  <c r="V64" i="23"/>
  <c r="Q64" i="23"/>
  <c r="L64" i="23"/>
  <c r="X63" i="23"/>
  <c r="U63" i="23"/>
  <c r="P63" i="23"/>
  <c r="K63" i="23"/>
  <c r="V62" i="23"/>
  <c r="Q62" i="23"/>
  <c r="L62" i="23"/>
  <c r="X61" i="23"/>
  <c r="U61" i="23"/>
  <c r="P61" i="23"/>
  <c r="K61" i="23"/>
  <c r="V60" i="23"/>
  <c r="Q60" i="23"/>
  <c r="L60" i="23"/>
  <c r="X59" i="23"/>
  <c r="U59" i="23"/>
  <c r="P59" i="23"/>
  <c r="K59" i="23"/>
  <c r="X58" i="23"/>
  <c r="U58" i="23"/>
  <c r="P58" i="23"/>
  <c r="K58" i="23"/>
  <c r="V57" i="23"/>
  <c r="Q57" i="23"/>
  <c r="L57" i="23"/>
  <c r="X56" i="23"/>
  <c r="U56" i="23"/>
  <c r="P56" i="23"/>
  <c r="K56" i="23"/>
  <c r="V55" i="23"/>
  <c r="Q55" i="23"/>
  <c r="L55" i="23"/>
  <c r="X54" i="23"/>
  <c r="U54" i="23"/>
  <c r="P54" i="23"/>
  <c r="K54" i="23"/>
  <c r="V53" i="23"/>
  <c r="Q53" i="23"/>
  <c r="L53" i="23"/>
  <c r="X52" i="23"/>
  <c r="U52" i="23"/>
  <c r="P52" i="23"/>
  <c r="K52" i="23"/>
  <c r="V51" i="23"/>
  <c r="Q51" i="23"/>
  <c r="L51" i="23"/>
  <c r="X50" i="23"/>
  <c r="U50" i="23"/>
  <c r="P50" i="23"/>
  <c r="K50" i="23"/>
  <c r="V49" i="23"/>
  <c r="Q49" i="23"/>
  <c r="L49" i="23"/>
  <c r="X48" i="23"/>
  <c r="U48" i="23"/>
  <c r="P48" i="23"/>
  <c r="K48" i="23"/>
  <c r="V47" i="23"/>
  <c r="Q47" i="23"/>
  <c r="L47" i="23"/>
  <c r="X46" i="23"/>
  <c r="U46" i="23"/>
  <c r="P46" i="23"/>
  <c r="K46" i="23"/>
  <c r="V45" i="23"/>
  <c r="Q45" i="23"/>
  <c r="L45" i="23"/>
  <c r="X44" i="23"/>
  <c r="U44" i="23"/>
  <c r="P44" i="23"/>
  <c r="K44" i="23"/>
  <c r="V43" i="23"/>
  <c r="Q43" i="23"/>
  <c r="L43" i="23"/>
  <c r="X42" i="23"/>
  <c r="U42" i="23"/>
  <c r="P42" i="23"/>
  <c r="K42" i="23"/>
  <c r="X41" i="23"/>
  <c r="U41" i="23"/>
  <c r="P41" i="23"/>
  <c r="K41" i="23"/>
  <c r="V40" i="23"/>
  <c r="Q40" i="23"/>
  <c r="L40" i="23"/>
  <c r="X39" i="23"/>
  <c r="U39" i="23"/>
  <c r="P39" i="23"/>
  <c r="K39" i="23"/>
  <c r="V38" i="23"/>
  <c r="Q38" i="23"/>
  <c r="L38" i="23"/>
  <c r="X37" i="23"/>
  <c r="U37" i="23"/>
  <c r="P37" i="23"/>
  <c r="K37" i="23"/>
  <c r="V36" i="23"/>
  <c r="Q36" i="23"/>
  <c r="L36" i="23"/>
  <c r="X35" i="23"/>
  <c r="U35" i="23"/>
  <c r="P35" i="23"/>
  <c r="K35" i="23"/>
  <c r="V34" i="23"/>
  <c r="Q34" i="23"/>
  <c r="L34" i="23"/>
  <c r="X33" i="23"/>
  <c r="U33" i="23"/>
  <c r="P33" i="23"/>
  <c r="K33" i="23"/>
  <c r="V32" i="23"/>
  <c r="Q32" i="23"/>
  <c r="L32" i="23"/>
  <c r="X31" i="23"/>
  <c r="U31" i="23"/>
  <c r="P31" i="23"/>
  <c r="K31" i="23"/>
  <c r="V30" i="23"/>
  <c r="Q30" i="23"/>
  <c r="L30" i="23"/>
  <c r="X29" i="23"/>
  <c r="U29" i="23"/>
  <c r="P29" i="23"/>
  <c r="K29" i="23"/>
  <c r="V28" i="23"/>
  <c r="Q28" i="23"/>
  <c r="L28" i="23"/>
  <c r="X27" i="23"/>
  <c r="U27" i="23"/>
  <c r="P27" i="23"/>
  <c r="K27" i="23"/>
  <c r="V26" i="23"/>
  <c r="Q26" i="23"/>
  <c r="L26" i="23"/>
  <c r="X25" i="23"/>
  <c r="U25" i="23"/>
  <c r="P25" i="23"/>
  <c r="K25" i="23"/>
  <c r="X24" i="23"/>
  <c r="U24" i="23"/>
  <c r="P24" i="23"/>
  <c r="K24" i="23"/>
  <c r="V23" i="23"/>
  <c r="Q23" i="23"/>
  <c r="L23" i="23"/>
  <c r="X22" i="23"/>
  <c r="U22" i="23"/>
  <c r="P22" i="23"/>
  <c r="K22" i="23"/>
  <c r="V21" i="23"/>
  <c r="Q21" i="23"/>
  <c r="L21" i="23"/>
  <c r="X20" i="23"/>
  <c r="U20" i="23"/>
  <c r="P20" i="23"/>
  <c r="K20" i="23"/>
  <c r="V19" i="23"/>
  <c r="Q19" i="23"/>
  <c r="L19" i="23"/>
  <c r="X18" i="23"/>
  <c r="U18" i="23"/>
  <c r="P18" i="23"/>
  <c r="K18" i="23"/>
  <c r="V17" i="23"/>
  <c r="Q17" i="23"/>
  <c r="L17" i="23"/>
  <c r="X16" i="23"/>
  <c r="U16" i="23"/>
  <c r="P16" i="23"/>
  <c r="K16" i="23"/>
  <c r="V15" i="23"/>
  <c r="Q15" i="23"/>
  <c r="L15" i="23"/>
  <c r="X14" i="23"/>
  <c r="U14" i="23"/>
  <c r="P14" i="23"/>
  <c r="K14" i="23"/>
  <c r="V13" i="23"/>
  <c r="Q13" i="23"/>
  <c r="L13" i="23"/>
  <c r="X12" i="23"/>
  <c r="U12" i="23"/>
  <c r="P12" i="23"/>
  <c r="K12" i="23"/>
  <c r="V11" i="23"/>
  <c r="Q11" i="23"/>
  <c r="L11" i="23"/>
  <c r="X10" i="23"/>
  <c r="U10" i="23"/>
  <c r="P10" i="23"/>
  <c r="K10" i="23"/>
  <c r="V9" i="23"/>
  <c r="Q9" i="23"/>
  <c r="L9" i="23"/>
  <c r="X8" i="23"/>
  <c r="U8" i="23"/>
  <c r="P8" i="23"/>
  <c r="K8" i="23"/>
  <c r="H83" i="22"/>
  <c r="G83" i="22"/>
  <c r="D83" i="22"/>
  <c r="C83" i="22"/>
  <c r="H81" i="22"/>
  <c r="G81" i="22"/>
  <c r="D81" i="22"/>
  <c r="C81" i="22"/>
  <c r="H78" i="22"/>
  <c r="G78" i="22"/>
  <c r="D78" i="22"/>
  <c r="C78" i="22"/>
  <c r="H77" i="22"/>
  <c r="G77" i="22"/>
  <c r="D77" i="22"/>
  <c r="C77" i="22"/>
  <c r="X75" i="22"/>
  <c r="U75" i="22"/>
  <c r="P75" i="22"/>
  <c r="K75" i="22"/>
  <c r="AB74" i="22"/>
  <c r="Y74" i="22"/>
  <c r="V74" i="22"/>
  <c r="Q74" i="22"/>
  <c r="L74" i="22"/>
  <c r="X73" i="22"/>
  <c r="U73" i="22"/>
  <c r="P73" i="22"/>
  <c r="K73" i="22"/>
  <c r="AB72" i="22"/>
  <c r="Y72" i="22"/>
  <c r="V72" i="22"/>
  <c r="Q72" i="22"/>
  <c r="L72" i="22"/>
  <c r="X71" i="22"/>
  <c r="U71" i="22"/>
  <c r="P71" i="22"/>
  <c r="K71" i="22"/>
  <c r="AB70" i="22"/>
  <c r="Y70" i="22"/>
  <c r="V70" i="22"/>
  <c r="Q70" i="22"/>
  <c r="L70" i="22"/>
  <c r="X69" i="22"/>
  <c r="U69" i="22"/>
  <c r="P69" i="22"/>
  <c r="K69" i="22"/>
  <c r="AB68" i="22"/>
  <c r="Y68" i="22"/>
  <c r="V68" i="22"/>
  <c r="Q68" i="22"/>
  <c r="L68" i="22"/>
  <c r="X67" i="22"/>
  <c r="U67" i="22"/>
  <c r="P67" i="22"/>
  <c r="K67" i="22"/>
  <c r="AB66" i="22"/>
  <c r="Y66" i="22"/>
  <c r="V66" i="22"/>
  <c r="Q66" i="22"/>
  <c r="L66" i="22"/>
  <c r="X65" i="22"/>
  <c r="U65" i="22"/>
  <c r="P65" i="22"/>
  <c r="K65" i="22"/>
  <c r="AB64" i="22"/>
  <c r="Y64" i="22"/>
  <c r="V64" i="22"/>
  <c r="Q64" i="22"/>
  <c r="L64" i="22"/>
  <c r="X63" i="22"/>
  <c r="U63" i="22"/>
  <c r="P63" i="22"/>
  <c r="K63" i="22"/>
  <c r="AB62" i="22"/>
  <c r="Y62" i="22"/>
  <c r="V62" i="22"/>
  <c r="Q62" i="22"/>
  <c r="L62" i="22"/>
  <c r="X61" i="22"/>
  <c r="U61" i="22"/>
  <c r="P61" i="22"/>
  <c r="K61" i="22"/>
  <c r="AB60" i="22"/>
  <c r="Y60" i="22"/>
  <c r="V60" i="22"/>
  <c r="Q60" i="22"/>
  <c r="L60" i="22"/>
  <c r="X59" i="22"/>
  <c r="U59" i="22"/>
  <c r="P59" i="22"/>
  <c r="K59" i="22"/>
  <c r="X58" i="22"/>
  <c r="U58" i="22"/>
  <c r="P58" i="22"/>
  <c r="K58" i="22"/>
  <c r="AB57" i="22"/>
  <c r="Y57" i="22"/>
  <c r="V57" i="22"/>
  <c r="Q57" i="22"/>
  <c r="L57" i="22"/>
  <c r="X56" i="22"/>
  <c r="U56" i="22"/>
  <c r="P56" i="22"/>
  <c r="K56" i="22"/>
  <c r="AB55" i="22"/>
  <c r="Y55" i="22"/>
  <c r="V55" i="22"/>
  <c r="Q55" i="22"/>
  <c r="L55" i="22"/>
  <c r="X54" i="22"/>
  <c r="U54" i="22"/>
  <c r="P54" i="22"/>
  <c r="K54" i="22"/>
  <c r="AB53" i="22"/>
  <c r="Y53" i="22"/>
  <c r="V53" i="22"/>
  <c r="Q53" i="22"/>
  <c r="L53" i="22"/>
  <c r="X52" i="22"/>
  <c r="U52" i="22"/>
  <c r="P52" i="22"/>
  <c r="K52" i="22"/>
  <c r="AB51" i="22"/>
  <c r="Y51" i="22"/>
  <c r="V51" i="22"/>
  <c r="Q51" i="22"/>
  <c r="L51" i="22"/>
  <c r="X50" i="22"/>
  <c r="U50" i="22"/>
  <c r="P50" i="22"/>
  <c r="K50" i="22"/>
  <c r="AB49" i="22"/>
  <c r="Y49" i="22"/>
  <c r="V49" i="22"/>
  <c r="Q49" i="22"/>
  <c r="L49" i="22"/>
  <c r="X48" i="22"/>
  <c r="U48" i="22"/>
  <c r="P48" i="22"/>
  <c r="K48" i="22"/>
  <c r="AB47" i="22"/>
  <c r="Y47" i="22"/>
  <c r="V47" i="22"/>
  <c r="Q47" i="22"/>
  <c r="L47" i="22"/>
  <c r="X46" i="22"/>
  <c r="U46" i="22"/>
  <c r="P46" i="22"/>
  <c r="K46" i="22"/>
  <c r="AB45" i="22"/>
  <c r="Y45" i="22"/>
  <c r="V45" i="22"/>
  <c r="Q45" i="22"/>
  <c r="L45" i="22"/>
  <c r="X44" i="22"/>
  <c r="U44" i="22"/>
  <c r="P44" i="22"/>
  <c r="K44" i="22"/>
  <c r="AB43" i="22"/>
  <c r="Y43" i="22"/>
  <c r="V43" i="22"/>
  <c r="Q43" i="22"/>
  <c r="L43" i="22"/>
  <c r="X42" i="22"/>
  <c r="U42" i="22"/>
  <c r="P42" i="22"/>
  <c r="K42" i="22"/>
  <c r="X41" i="22"/>
  <c r="U41" i="22"/>
  <c r="P41" i="22"/>
  <c r="K41" i="22"/>
  <c r="AB40" i="22"/>
  <c r="Y40" i="22"/>
  <c r="V40" i="22"/>
  <c r="Q40" i="22"/>
  <c r="L40" i="22"/>
  <c r="X39" i="22"/>
  <c r="U39" i="22"/>
  <c r="P39" i="22"/>
  <c r="K39" i="22"/>
  <c r="AB38" i="22"/>
  <c r="Y38" i="22"/>
  <c r="V38" i="22"/>
  <c r="Q38" i="22"/>
  <c r="L38" i="22"/>
  <c r="X37" i="22"/>
  <c r="U37" i="22"/>
  <c r="P37" i="22"/>
  <c r="K37" i="22"/>
  <c r="AB36" i="22"/>
  <c r="Y36" i="22"/>
  <c r="V36" i="22"/>
  <c r="Q36" i="22"/>
  <c r="L36" i="22"/>
  <c r="X35" i="22"/>
  <c r="U35" i="22"/>
  <c r="P35" i="22"/>
  <c r="K35" i="22"/>
  <c r="AB34" i="22"/>
  <c r="Y34" i="22"/>
  <c r="V34" i="22"/>
  <c r="Q34" i="22"/>
  <c r="L34" i="22"/>
  <c r="X33" i="22"/>
  <c r="U33" i="22"/>
  <c r="P33" i="22"/>
  <c r="K33" i="22"/>
  <c r="AB32" i="22"/>
  <c r="Y32" i="22"/>
  <c r="V32" i="22"/>
  <c r="Q32" i="22"/>
  <c r="L32" i="22"/>
  <c r="X31" i="22"/>
  <c r="U31" i="22"/>
  <c r="P31" i="22"/>
  <c r="K31" i="22"/>
  <c r="AB30" i="22"/>
  <c r="Y30" i="22"/>
  <c r="V30" i="22"/>
  <c r="Q30" i="22"/>
  <c r="L30" i="22"/>
  <c r="X29" i="22"/>
  <c r="U29" i="22"/>
  <c r="P29" i="22"/>
  <c r="K29" i="22"/>
  <c r="AB28" i="22"/>
  <c r="Y28" i="22"/>
  <c r="V28" i="22"/>
  <c r="Q28" i="22"/>
  <c r="L28" i="22"/>
  <c r="X27" i="22"/>
  <c r="U27" i="22"/>
  <c r="P27" i="22"/>
  <c r="K27" i="22"/>
  <c r="AB26" i="22"/>
  <c r="Y26" i="22"/>
  <c r="V26" i="22"/>
  <c r="Q26" i="22"/>
  <c r="L26" i="22"/>
  <c r="X25" i="22"/>
  <c r="U25" i="22"/>
  <c r="P25" i="22"/>
  <c r="K25" i="22"/>
  <c r="X24" i="22"/>
  <c r="U24" i="22"/>
  <c r="P24" i="22"/>
  <c r="K24" i="22"/>
  <c r="AB23" i="22"/>
  <c r="Y23" i="22"/>
  <c r="V23" i="22"/>
  <c r="Q23" i="22"/>
  <c r="L23" i="22"/>
  <c r="X22" i="22"/>
  <c r="U22" i="22"/>
  <c r="P22" i="22"/>
  <c r="K22" i="22"/>
  <c r="AB21" i="22"/>
  <c r="Y21" i="22"/>
  <c r="V21" i="22"/>
  <c r="Q21" i="22"/>
  <c r="L21" i="22"/>
  <c r="X20" i="22"/>
  <c r="U20" i="22"/>
  <c r="P20" i="22"/>
  <c r="K20" i="22"/>
  <c r="AB19" i="22"/>
  <c r="Y19" i="22"/>
  <c r="V19" i="22"/>
  <c r="Q19" i="22"/>
  <c r="L19" i="22"/>
  <c r="X18" i="22"/>
  <c r="U18" i="22"/>
  <c r="P18" i="22"/>
  <c r="K18" i="22"/>
  <c r="AB17" i="22"/>
  <c r="Y17" i="22"/>
  <c r="V17" i="22"/>
  <c r="Q17" i="22"/>
  <c r="L17" i="22"/>
  <c r="X16" i="22"/>
  <c r="U16" i="22"/>
  <c r="P16" i="22"/>
  <c r="K16" i="22"/>
  <c r="AB15" i="22"/>
  <c r="Y15" i="22"/>
  <c r="V15" i="22"/>
  <c r="Q15" i="22"/>
  <c r="L15" i="22"/>
  <c r="X14" i="22"/>
  <c r="U14" i="22"/>
  <c r="P14" i="22"/>
  <c r="K14" i="22"/>
  <c r="AB13" i="22"/>
  <c r="Y13" i="22"/>
  <c r="V13" i="22"/>
  <c r="Q13" i="22"/>
  <c r="L13" i="22"/>
  <c r="X12" i="22"/>
  <c r="U12" i="22"/>
  <c r="P12" i="22"/>
  <c r="K12" i="22"/>
  <c r="AB11" i="22"/>
  <c r="Y11" i="22"/>
  <c r="V11" i="22"/>
  <c r="Q11" i="22"/>
  <c r="L11" i="22"/>
  <c r="X10" i="22"/>
  <c r="U10" i="22"/>
  <c r="P10" i="22"/>
  <c r="K10" i="22"/>
  <c r="AB9" i="22"/>
  <c r="Y9" i="22"/>
  <c r="V9" i="22"/>
  <c r="Q9" i="22"/>
  <c r="L9" i="22"/>
  <c r="X8" i="22"/>
  <c r="U8" i="22"/>
  <c r="P8" i="22"/>
  <c r="K8" i="22"/>
  <c r="K75" i="21"/>
  <c r="K73" i="21"/>
  <c r="K71" i="21"/>
  <c r="K69" i="21"/>
  <c r="K67" i="21"/>
  <c r="K65" i="21"/>
  <c r="K63" i="21"/>
  <c r="K61" i="21"/>
  <c r="K59" i="21"/>
  <c r="K58" i="21"/>
  <c r="K56" i="21"/>
  <c r="K54" i="21"/>
  <c r="K52" i="21"/>
  <c r="K50" i="21"/>
  <c r="K48" i="21"/>
  <c r="K46" i="21"/>
  <c r="K44" i="21"/>
  <c r="K42" i="21"/>
  <c r="K41" i="21"/>
  <c r="K39" i="21"/>
  <c r="K37" i="21"/>
  <c r="K35" i="21"/>
  <c r="K33" i="21"/>
  <c r="K31" i="21"/>
  <c r="K29" i="21"/>
  <c r="K27" i="21"/>
  <c r="K25" i="21"/>
  <c r="K24" i="21"/>
  <c r="K22" i="21"/>
  <c r="K20" i="21"/>
  <c r="K18" i="21"/>
  <c r="K16" i="21"/>
  <c r="K14" i="21"/>
  <c r="K12" i="21"/>
  <c r="K10" i="21"/>
  <c r="K8" i="21"/>
  <c r="H78" i="21"/>
  <c r="G78" i="21"/>
  <c r="D78" i="21"/>
  <c r="C78" i="21"/>
  <c r="H77" i="21"/>
  <c r="G77" i="21"/>
  <c r="C77" i="21"/>
  <c r="D77" i="21"/>
  <c r="H83" i="21"/>
  <c r="G83" i="21"/>
  <c r="D83" i="21"/>
  <c r="C83" i="21"/>
  <c r="H81" i="21"/>
  <c r="G81" i="21"/>
  <c r="D81" i="21"/>
  <c r="C81" i="21"/>
  <c r="X75" i="21"/>
  <c r="U75" i="21"/>
  <c r="P75" i="21"/>
  <c r="AB74" i="21"/>
  <c r="Y74" i="21"/>
  <c r="V74" i="21"/>
  <c r="Q74" i="21"/>
  <c r="L74" i="21"/>
  <c r="X73" i="21"/>
  <c r="U73" i="21"/>
  <c r="P73" i="21"/>
  <c r="AB72" i="21"/>
  <c r="Y72" i="21"/>
  <c r="V72" i="21"/>
  <c r="Q72" i="21"/>
  <c r="L72" i="21"/>
  <c r="X71" i="21"/>
  <c r="U71" i="21"/>
  <c r="P71" i="21"/>
  <c r="AB70" i="21"/>
  <c r="Y70" i="21"/>
  <c r="V70" i="21"/>
  <c r="Q70" i="21"/>
  <c r="L70" i="21"/>
  <c r="X69" i="21"/>
  <c r="U69" i="21"/>
  <c r="P69" i="21"/>
  <c r="AB68" i="21"/>
  <c r="Y68" i="21"/>
  <c r="V68" i="21"/>
  <c r="Q68" i="21"/>
  <c r="L68" i="21"/>
  <c r="X67" i="21"/>
  <c r="U67" i="21"/>
  <c r="P67" i="21"/>
  <c r="AB66" i="21"/>
  <c r="Y66" i="21"/>
  <c r="V66" i="21"/>
  <c r="Q66" i="21"/>
  <c r="L66" i="21"/>
  <c r="X65" i="21"/>
  <c r="U65" i="21"/>
  <c r="P65" i="21"/>
  <c r="AB64" i="21"/>
  <c r="Y64" i="21"/>
  <c r="V64" i="21"/>
  <c r="Q64" i="21"/>
  <c r="L64" i="21"/>
  <c r="X63" i="21"/>
  <c r="U63" i="21"/>
  <c r="P63" i="21"/>
  <c r="AB62" i="21"/>
  <c r="Y62" i="21"/>
  <c r="V62" i="21"/>
  <c r="Q62" i="21"/>
  <c r="L62" i="21"/>
  <c r="X61" i="21"/>
  <c r="U61" i="21"/>
  <c r="P61" i="21"/>
  <c r="AB60" i="21"/>
  <c r="Y60" i="21"/>
  <c r="V60" i="21"/>
  <c r="Q60" i="21"/>
  <c r="L60" i="21"/>
  <c r="X59" i="21"/>
  <c r="U59" i="21"/>
  <c r="P59" i="21"/>
  <c r="X58" i="21"/>
  <c r="U58" i="21"/>
  <c r="P58" i="21"/>
  <c r="AB57" i="21"/>
  <c r="Y57" i="21"/>
  <c r="V57" i="21"/>
  <c r="Q57" i="21"/>
  <c r="L57" i="21"/>
  <c r="X56" i="21"/>
  <c r="U56" i="21"/>
  <c r="P56" i="21"/>
  <c r="AB55" i="21"/>
  <c r="Y55" i="21"/>
  <c r="V55" i="21"/>
  <c r="Q55" i="21"/>
  <c r="L55" i="21"/>
  <c r="X54" i="21"/>
  <c r="U54" i="21"/>
  <c r="P54" i="21"/>
  <c r="AB53" i="21"/>
  <c r="Y53" i="21"/>
  <c r="V53" i="21"/>
  <c r="Q53" i="21"/>
  <c r="L53" i="21"/>
  <c r="X52" i="21"/>
  <c r="U52" i="21"/>
  <c r="P52" i="21"/>
  <c r="AB51" i="21"/>
  <c r="Y51" i="21"/>
  <c r="V51" i="21"/>
  <c r="Q51" i="21"/>
  <c r="L51" i="21"/>
  <c r="X50" i="21"/>
  <c r="U50" i="21"/>
  <c r="P50" i="21"/>
  <c r="AB49" i="21"/>
  <c r="Y49" i="21"/>
  <c r="V49" i="21"/>
  <c r="Q49" i="21"/>
  <c r="L49" i="21"/>
  <c r="X48" i="21"/>
  <c r="U48" i="21"/>
  <c r="P48" i="21"/>
  <c r="AB47" i="21"/>
  <c r="Y47" i="21"/>
  <c r="V47" i="21"/>
  <c r="Q47" i="21"/>
  <c r="L47" i="21"/>
  <c r="X46" i="21"/>
  <c r="U46" i="21"/>
  <c r="P46" i="21"/>
  <c r="AB45" i="21"/>
  <c r="Y45" i="21"/>
  <c r="V45" i="21"/>
  <c r="Q45" i="21"/>
  <c r="L45" i="21"/>
  <c r="X44" i="21"/>
  <c r="U44" i="21"/>
  <c r="P44" i="21"/>
  <c r="AB43" i="21"/>
  <c r="Y43" i="21"/>
  <c r="V43" i="21"/>
  <c r="Q43" i="21"/>
  <c r="L43" i="21"/>
  <c r="X42" i="21"/>
  <c r="U42" i="21"/>
  <c r="P42" i="21"/>
  <c r="X41" i="21"/>
  <c r="U41" i="21"/>
  <c r="P41" i="21"/>
  <c r="AB40" i="21"/>
  <c r="Y40" i="21"/>
  <c r="V40" i="21"/>
  <c r="Q40" i="21"/>
  <c r="L40" i="21"/>
  <c r="X39" i="21"/>
  <c r="U39" i="21"/>
  <c r="P39" i="21"/>
  <c r="AB38" i="21"/>
  <c r="Y38" i="21"/>
  <c r="V38" i="21"/>
  <c r="Q38" i="21"/>
  <c r="L38" i="21"/>
  <c r="X37" i="21"/>
  <c r="U37" i="21"/>
  <c r="P37" i="21"/>
  <c r="AB36" i="21"/>
  <c r="Y36" i="21"/>
  <c r="V36" i="21"/>
  <c r="Q36" i="21"/>
  <c r="L36" i="21"/>
  <c r="X35" i="21"/>
  <c r="U35" i="21"/>
  <c r="P35" i="21"/>
  <c r="AB34" i="21"/>
  <c r="Y34" i="21"/>
  <c r="V34" i="21"/>
  <c r="Q34" i="21"/>
  <c r="L34" i="21"/>
  <c r="X33" i="21"/>
  <c r="U33" i="21"/>
  <c r="P33" i="21"/>
  <c r="AB32" i="21"/>
  <c r="Y32" i="21"/>
  <c r="V32" i="21"/>
  <c r="Q32" i="21"/>
  <c r="L32" i="21"/>
  <c r="X31" i="21"/>
  <c r="U31" i="21"/>
  <c r="P31" i="21"/>
  <c r="AB30" i="21"/>
  <c r="Y30" i="21"/>
  <c r="V30" i="21"/>
  <c r="Q30" i="21"/>
  <c r="L30" i="21"/>
  <c r="X29" i="21"/>
  <c r="U29" i="21"/>
  <c r="P29" i="21"/>
  <c r="AB28" i="21"/>
  <c r="Y28" i="21"/>
  <c r="V28" i="21"/>
  <c r="Q28" i="21"/>
  <c r="L28" i="21"/>
  <c r="X27" i="21"/>
  <c r="U27" i="21"/>
  <c r="P27" i="21"/>
  <c r="AB26" i="21"/>
  <c r="Y26" i="21"/>
  <c r="V26" i="21"/>
  <c r="Q26" i="21"/>
  <c r="L26" i="21"/>
  <c r="X25" i="21"/>
  <c r="U25" i="21"/>
  <c r="P25" i="21"/>
  <c r="X24" i="21"/>
  <c r="U24" i="21"/>
  <c r="P24" i="21"/>
  <c r="AB23" i="21"/>
  <c r="Y23" i="21"/>
  <c r="V23" i="21"/>
  <c r="Q23" i="21"/>
  <c r="L23" i="21"/>
  <c r="X22" i="21"/>
  <c r="U22" i="21"/>
  <c r="P22" i="21"/>
  <c r="AB21" i="21"/>
  <c r="Y21" i="21"/>
  <c r="V21" i="21"/>
  <c r="Q21" i="21"/>
  <c r="L21" i="21"/>
  <c r="X20" i="21"/>
  <c r="U20" i="21"/>
  <c r="P20" i="21"/>
  <c r="AB19" i="21"/>
  <c r="Y19" i="21"/>
  <c r="V19" i="21"/>
  <c r="Q19" i="21"/>
  <c r="L19" i="21"/>
  <c r="X18" i="21"/>
  <c r="U18" i="21"/>
  <c r="P18" i="21"/>
  <c r="AB17" i="21"/>
  <c r="Y17" i="21"/>
  <c r="V17" i="21"/>
  <c r="Q17" i="21"/>
  <c r="L17" i="21"/>
  <c r="X16" i="21"/>
  <c r="U16" i="21"/>
  <c r="P16" i="21"/>
  <c r="AB15" i="21"/>
  <c r="Y15" i="21"/>
  <c r="V15" i="21"/>
  <c r="Q15" i="21"/>
  <c r="L15" i="21"/>
  <c r="X14" i="21"/>
  <c r="U14" i="21"/>
  <c r="P14" i="21"/>
  <c r="AB13" i="21"/>
  <c r="Y13" i="21"/>
  <c r="V13" i="21"/>
  <c r="Q13" i="21"/>
  <c r="L13" i="21"/>
  <c r="X12" i="21"/>
  <c r="U12" i="21"/>
  <c r="P12" i="21"/>
  <c r="AB11" i="21"/>
  <c r="Y11" i="21"/>
  <c r="V11" i="21"/>
  <c r="Q11" i="21"/>
  <c r="L11" i="21"/>
  <c r="X10" i="21"/>
  <c r="U10" i="21"/>
  <c r="P10" i="21"/>
  <c r="AB9" i="21"/>
  <c r="Y9" i="21"/>
  <c r="V9" i="21"/>
  <c r="Q9" i="21"/>
  <c r="L9" i="21"/>
  <c r="X8" i="21"/>
  <c r="U8" i="21"/>
  <c r="P8" i="21"/>
  <c r="V75" i="13"/>
  <c r="V73" i="13"/>
  <c r="V71" i="13"/>
  <c r="V69" i="13"/>
  <c r="V67" i="13"/>
  <c r="V65" i="13"/>
  <c r="V63" i="13"/>
  <c r="V61" i="13"/>
  <c r="V59" i="13"/>
  <c r="V58" i="13"/>
  <c r="V56" i="13"/>
  <c r="V54" i="13"/>
  <c r="V52" i="13"/>
  <c r="V50" i="13"/>
  <c r="V48" i="13"/>
  <c r="V46" i="13"/>
  <c r="V44" i="13"/>
  <c r="V42" i="13"/>
  <c r="V41" i="13"/>
  <c r="V39" i="13"/>
  <c r="V37" i="13"/>
  <c r="V35" i="13"/>
  <c r="V33" i="13"/>
  <c r="V31" i="13"/>
  <c r="V29" i="13"/>
  <c r="V27" i="13"/>
  <c r="V25" i="13"/>
  <c r="V24" i="13"/>
  <c r="V22" i="13"/>
  <c r="V20" i="13"/>
  <c r="V18" i="13"/>
  <c r="V16" i="13"/>
  <c r="V14" i="13"/>
  <c r="V12" i="13"/>
  <c r="V10" i="13"/>
  <c r="V8" i="13"/>
  <c r="R74" i="13"/>
  <c r="R72" i="13"/>
  <c r="R70" i="13"/>
  <c r="R68" i="13"/>
  <c r="R66" i="13"/>
  <c r="R64" i="13"/>
  <c r="R62" i="13"/>
  <c r="R60" i="13"/>
  <c r="R57" i="13"/>
  <c r="R55" i="13"/>
  <c r="R53" i="13"/>
  <c r="R51" i="13"/>
  <c r="R49" i="13"/>
  <c r="R47" i="13"/>
  <c r="R45" i="13"/>
  <c r="R43" i="13"/>
  <c r="R40" i="13"/>
  <c r="R38" i="13"/>
  <c r="R36" i="13"/>
  <c r="R34" i="13"/>
  <c r="R32" i="13"/>
  <c r="R30" i="13"/>
  <c r="R28" i="13"/>
  <c r="R26" i="13"/>
  <c r="R23" i="13"/>
  <c r="R21" i="13"/>
  <c r="R19" i="13"/>
  <c r="R17" i="13"/>
  <c r="R15" i="13"/>
  <c r="R13" i="13"/>
  <c r="R11" i="13"/>
  <c r="Q75" i="13"/>
  <c r="Q73" i="13"/>
  <c r="Q71" i="13"/>
  <c r="Q69" i="13"/>
  <c r="Q67" i="13"/>
  <c r="Q65" i="13"/>
  <c r="Q63" i="13"/>
  <c r="Q61" i="13"/>
  <c r="Q59" i="13"/>
  <c r="Q58" i="13"/>
  <c r="Q56" i="13"/>
  <c r="Q54" i="13"/>
  <c r="Q52" i="13"/>
  <c r="Q50" i="13"/>
  <c r="Q48" i="13"/>
  <c r="Q46" i="13"/>
  <c r="Q44" i="13"/>
  <c r="Q42" i="13"/>
  <c r="Q41" i="13"/>
  <c r="Q39" i="13"/>
  <c r="Q37" i="13"/>
  <c r="Q35" i="13"/>
  <c r="Q33" i="13"/>
  <c r="Q31" i="13"/>
  <c r="Q29" i="13"/>
  <c r="Q27" i="13"/>
  <c r="Q25" i="13"/>
  <c r="Q24" i="13"/>
  <c r="Q22" i="13"/>
  <c r="Q20" i="13"/>
  <c r="Q18" i="13"/>
  <c r="Q16" i="13"/>
  <c r="Q14" i="13"/>
  <c r="Q12" i="13"/>
  <c r="Q10" i="13"/>
  <c r="L74" i="13"/>
  <c r="L72" i="13"/>
  <c r="L70" i="13"/>
  <c r="L68" i="13"/>
  <c r="L66" i="13"/>
  <c r="L64" i="13"/>
  <c r="L62" i="13"/>
  <c r="L60" i="13"/>
  <c r="L57" i="13"/>
  <c r="L55" i="13"/>
  <c r="L53" i="13"/>
  <c r="L51" i="13"/>
  <c r="L49" i="13"/>
  <c r="L47" i="13"/>
  <c r="L45" i="13"/>
  <c r="L43" i="13"/>
  <c r="L40" i="13"/>
  <c r="L38" i="13"/>
  <c r="L36" i="13"/>
  <c r="L34" i="13"/>
  <c r="L32" i="13"/>
  <c r="L30" i="13"/>
  <c r="L28" i="13"/>
  <c r="L26" i="13"/>
  <c r="L23" i="13"/>
  <c r="L21" i="13"/>
  <c r="L19" i="13"/>
  <c r="L17" i="13"/>
  <c r="L15" i="13"/>
  <c r="L13" i="13"/>
  <c r="L11" i="13"/>
  <c r="K75" i="13"/>
  <c r="K73" i="13"/>
  <c r="K71" i="13"/>
  <c r="K69" i="13"/>
  <c r="K67" i="13"/>
  <c r="K65" i="13"/>
  <c r="K63" i="13"/>
  <c r="K61" i="13"/>
  <c r="K59" i="13"/>
  <c r="K58" i="13"/>
  <c r="K56" i="13"/>
  <c r="K54" i="13"/>
  <c r="K52" i="13"/>
  <c r="K50" i="13"/>
  <c r="K48" i="13"/>
  <c r="K46" i="13"/>
  <c r="K44" i="13"/>
  <c r="K42" i="13"/>
  <c r="K41" i="13"/>
  <c r="K39" i="13"/>
  <c r="K37" i="13"/>
  <c r="K35" i="13"/>
  <c r="K33" i="13"/>
  <c r="K31" i="13"/>
  <c r="K29" i="13"/>
  <c r="K27" i="13"/>
  <c r="K25" i="13"/>
  <c r="K24" i="13"/>
  <c r="K22" i="13"/>
  <c r="K20" i="13"/>
  <c r="K18" i="13"/>
  <c r="K16" i="13"/>
  <c r="K14" i="13"/>
  <c r="K12" i="13"/>
  <c r="K10" i="13"/>
  <c r="AC22" i="13"/>
  <c r="AC75" i="13"/>
  <c r="AC73" i="13"/>
  <c r="AC71" i="13"/>
  <c r="AC69" i="13"/>
  <c r="AC67" i="13"/>
  <c r="AC65" i="13"/>
  <c r="AC63" i="13"/>
  <c r="AC61" i="13"/>
  <c r="AC59" i="13"/>
  <c r="AC58" i="13"/>
  <c r="AC56" i="13"/>
  <c r="AC54" i="13"/>
  <c r="AC52" i="13"/>
  <c r="AC50" i="13"/>
  <c r="AC48" i="13"/>
  <c r="AC46" i="13"/>
  <c r="AC44" i="13"/>
  <c r="AC42" i="13"/>
  <c r="AC41" i="13"/>
  <c r="AC39" i="13"/>
  <c r="AC37" i="13"/>
  <c r="AC36" i="13"/>
  <c r="AC35" i="13"/>
  <c r="AC33" i="13"/>
  <c r="AC31" i="13"/>
  <c r="AC29" i="13"/>
  <c r="AC27" i="13"/>
  <c r="AC25" i="13"/>
  <c r="AC24" i="13"/>
  <c r="AC20" i="13"/>
  <c r="AC18" i="13"/>
  <c r="AC16" i="13"/>
  <c r="AC14" i="13"/>
  <c r="AC12" i="13"/>
  <c r="AC10" i="13"/>
  <c r="AC8" i="13"/>
  <c r="W74" i="13"/>
  <c r="W72" i="13"/>
  <c r="W70" i="13"/>
  <c r="W68" i="13"/>
  <c r="W66" i="13"/>
  <c r="W64" i="13"/>
  <c r="W62" i="13"/>
  <c r="W60" i="13"/>
  <c r="W57" i="13"/>
  <c r="W55" i="13"/>
  <c r="W53" i="13"/>
  <c r="W51" i="13"/>
  <c r="W49" i="13"/>
  <c r="W47" i="13"/>
  <c r="W45" i="13"/>
  <c r="W43" i="13"/>
  <c r="W40" i="13"/>
  <c r="AC40" i="13" s="1"/>
  <c r="W38" i="13"/>
  <c r="W36" i="13"/>
  <c r="W34" i="13"/>
  <c r="W32" i="13"/>
  <c r="AC32" i="13" s="1"/>
  <c r="W30" i="13"/>
  <c r="AC30" i="13" s="1"/>
  <c r="W28" i="13"/>
  <c r="W26" i="13"/>
  <c r="W23" i="13"/>
  <c r="W21" i="13"/>
  <c r="W19" i="13"/>
  <c r="W17" i="13"/>
  <c r="W15" i="13"/>
  <c r="W13" i="13"/>
  <c r="W11" i="13"/>
  <c r="W9" i="13"/>
  <c r="Z47" i="13"/>
  <c r="Z74" i="13"/>
  <c r="Z72" i="13"/>
  <c r="Z70" i="13"/>
  <c r="Z68" i="13"/>
  <c r="Z66" i="13"/>
  <c r="Z64" i="13"/>
  <c r="Z62" i="13"/>
  <c r="Z60" i="13"/>
  <c r="AC60" i="13" s="1"/>
  <c r="Z57" i="13"/>
  <c r="AC57" i="13" s="1"/>
  <c r="Z55" i="13"/>
  <c r="AC55" i="13" s="1"/>
  <c r="Z53" i="13"/>
  <c r="AC53" i="13" s="1"/>
  <c r="Z51" i="13"/>
  <c r="Z49" i="13"/>
  <c r="Z45" i="13"/>
  <c r="Z43" i="13"/>
  <c r="Z40" i="13"/>
  <c r="Z38" i="13"/>
  <c r="Z36" i="13"/>
  <c r="Z34" i="13"/>
  <c r="Z32" i="13"/>
  <c r="Z30" i="13"/>
  <c r="Z28" i="13"/>
  <c r="Z26" i="13"/>
  <c r="Z23" i="13"/>
  <c r="Z21" i="13"/>
  <c r="Z19" i="13"/>
  <c r="Z17" i="13"/>
  <c r="AC17" i="13" s="1"/>
  <c r="Z15" i="13"/>
  <c r="AC15" i="13" s="1"/>
  <c r="Z13" i="13"/>
  <c r="AC13" i="13" s="1"/>
  <c r="Z11" i="13"/>
  <c r="AC11" i="13" s="1"/>
  <c r="Z9" i="13"/>
  <c r="AC9" i="13" s="1"/>
  <c r="H81" i="13"/>
  <c r="G81" i="13"/>
  <c r="D81" i="13"/>
  <c r="C81" i="13"/>
  <c r="Q8" i="13"/>
  <c r="K8" i="13"/>
  <c r="R9" i="13"/>
  <c r="L9" i="13"/>
  <c r="H77" i="13"/>
  <c r="G77" i="13"/>
  <c r="D77" i="13"/>
  <c r="C77" i="13"/>
  <c r="AC34" i="13" l="1"/>
  <c r="AC68" i="13"/>
  <c r="AC70" i="13"/>
  <c r="AC45" i="13"/>
  <c r="AC49" i="13"/>
  <c r="AC51" i="13"/>
  <c r="AC19" i="13"/>
  <c r="AC64" i="13"/>
  <c r="AC21" i="13"/>
  <c r="AC66" i="13"/>
  <c r="AC38" i="13"/>
  <c r="AC26" i="13"/>
  <c r="AC28" i="13"/>
  <c r="AC72" i="13"/>
  <c r="AC74" i="13"/>
  <c r="AC47" i="13"/>
  <c r="AC43" i="13"/>
  <c r="AC62" i="13"/>
  <c r="AC23" i="13"/>
</calcChain>
</file>

<file path=xl/sharedStrings.xml><?xml version="1.0" encoding="utf-8"?>
<sst xmlns="http://schemas.openxmlformats.org/spreadsheetml/2006/main" count="181" uniqueCount="30">
  <si>
    <t>Lower Rail</t>
  </si>
  <si>
    <t>Upper Rail</t>
  </si>
  <si>
    <t>Lower Rail Shims</t>
  </si>
  <si>
    <t>X (mm)</t>
  </si>
  <si>
    <t>Y (mm)</t>
  </si>
  <si>
    <t>X (mil)</t>
  </si>
  <si>
    <t>Y (mil)</t>
  </si>
  <si>
    <t>C1</t>
  </si>
  <si>
    <t>C2</t>
  </si>
  <si>
    <t>C3</t>
  </si>
  <si>
    <t>C4</t>
  </si>
  <si>
    <t>Upper Rail Shims</t>
  </si>
  <si>
    <t>Max values</t>
  </si>
  <si>
    <t>Rounded Max Values</t>
  </si>
  <si>
    <t>Average Value</t>
  </si>
  <si>
    <t>Median Value</t>
  </si>
  <si>
    <t>Upper - Lower</t>
  </si>
  <si>
    <t>Lower Expected Result</t>
  </si>
  <si>
    <t>Upper Expected Result</t>
  </si>
  <si>
    <t>Upper - Lower Expected</t>
  </si>
  <si>
    <t>max value difference is 18 microns</t>
  </si>
  <si>
    <t>rounded value for lower is 4 microns change, for upper is 14 microns change</t>
  </si>
  <si>
    <t>average value difference is 11 microns</t>
  </si>
  <si>
    <t>Upper Actual - Goal</t>
  </si>
  <si>
    <t>Lower Actual - Goal</t>
  </si>
  <si>
    <t>Calculated</t>
  </si>
  <si>
    <t>Installed</t>
  </si>
  <si>
    <t>Max Value</t>
  </si>
  <si>
    <t>Goal Value</t>
  </si>
  <si>
    <t>Min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</si>
</sst>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Lower</a:t>
            </a:r>
            <a:r>
              <a:rPr lang="en-US" baseline="0"/>
              <a:t> Rail X Coordinates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'Both rails no shims'!$C$8:$C$75</c:f>
              <c:numCache>
                <c:formatCode>0.000</c:formatCode>
                <c:ptCount val="68"/>
                <c:pt idx="0">
                  <c:v>-27.627500000000001</c:v>
                </c:pt>
                <c:pt idx="1">
                  <c:v>-27.628699999999998</c:v>
                </c:pt>
                <c:pt idx="2">
                  <c:v>-27.631900000000002</c:v>
                </c:pt>
                <c:pt idx="3">
                  <c:v>-27.636900000000001</c:v>
                </c:pt>
                <c:pt idx="4">
                  <c:v>-27.64</c:v>
                </c:pt>
                <c:pt idx="5">
                  <c:v>-27.642700000000001</c:v>
                </c:pt>
                <c:pt idx="6">
                  <c:v>-27.646699999999999</c:v>
                </c:pt>
                <c:pt idx="7">
                  <c:v>-27.651299999999999</c:v>
                </c:pt>
                <c:pt idx="8">
                  <c:v>-27.654800000000002</c:v>
                </c:pt>
                <c:pt idx="9">
                  <c:v>-27.657599999999999</c:v>
                </c:pt>
                <c:pt idx="10">
                  <c:v>-27.660699999999999</c:v>
                </c:pt>
                <c:pt idx="11">
                  <c:v>-27.665700000000001</c:v>
                </c:pt>
                <c:pt idx="12">
                  <c:v>-27.670300000000001</c:v>
                </c:pt>
                <c:pt idx="13">
                  <c:v>-27.6769</c:v>
                </c:pt>
                <c:pt idx="14">
                  <c:v>-27.682600000000001</c:v>
                </c:pt>
                <c:pt idx="15">
                  <c:v>-27.69</c:v>
                </c:pt>
                <c:pt idx="16">
                  <c:v>-27.693899999999999</c:v>
                </c:pt>
                <c:pt idx="17">
                  <c:v>-27.6815</c:v>
                </c:pt>
                <c:pt idx="18">
                  <c:v>-27.6706</c:v>
                </c:pt>
                <c:pt idx="19">
                  <c:v>-27.654800000000002</c:v>
                </c:pt>
                <c:pt idx="20">
                  <c:v>-27.644200000000001</c:v>
                </c:pt>
                <c:pt idx="21">
                  <c:v>-27.6356</c:v>
                </c:pt>
                <c:pt idx="22">
                  <c:v>-27.6373</c:v>
                </c:pt>
                <c:pt idx="23">
                  <c:v>-27.621400000000001</c:v>
                </c:pt>
                <c:pt idx="24">
                  <c:v>-27.624300000000002</c:v>
                </c:pt>
                <c:pt idx="25">
                  <c:v>-27.624400000000001</c:v>
                </c:pt>
                <c:pt idx="26">
                  <c:v>-27.628699999999998</c:v>
                </c:pt>
                <c:pt idx="27">
                  <c:v>-27.6326</c:v>
                </c:pt>
                <c:pt idx="28">
                  <c:v>-27.6419</c:v>
                </c:pt>
                <c:pt idx="29">
                  <c:v>-27.652799999999999</c:v>
                </c:pt>
                <c:pt idx="30">
                  <c:v>-27.666899999999998</c:v>
                </c:pt>
                <c:pt idx="31">
                  <c:v>-27.680599999999998</c:v>
                </c:pt>
                <c:pt idx="32">
                  <c:v>-27.697900000000001</c:v>
                </c:pt>
                <c:pt idx="33">
                  <c:v>-27.7102</c:v>
                </c:pt>
                <c:pt idx="34">
                  <c:v>-27.726700000000001</c:v>
                </c:pt>
                <c:pt idx="35">
                  <c:v>-27.709299999999999</c:v>
                </c:pt>
                <c:pt idx="36">
                  <c:v>-27.685700000000001</c:v>
                </c:pt>
                <c:pt idx="37">
                  <c:v>-27.666899999999998</c:v>
                </c:pt>
                <c:pt idx="38">
                  <c:v>-27.649899999999999</c:v>
                </c:pt>
                <c:pt idx="39">
                  <c:v>-27.636199999999999</c:v>
                </c:pt>
                <c:pt idx="40">
                  <c:v>-27.625299999999999</c:v>
                </c:pt>
                <c:pt idx="41">
                  <c:v>-27.619700000000002</c:v>
                </c:pt>
                <c:pt idx="42">
                  <c:v>-27.614799999999999</c:v>
                </c:pt>
                <c:pt idx="43">
                  <c:v>-27.6159</c:v>
                </c:pt>
                <c:pt idx="44">
                  <c:v>-27.616900000000001</c:v>
                </c:pt>
                <c:pt idx="45">
                  <c:v>-27.621600000000001</c:v>
                </c:pt>
                <c:pt idx="46">
                  <c:v>-27.625399999999999</c:v>
                </c:pt>
                <c:pt idx="47">
                  <c:v>-27.630700000000001</c:v>
                </c:pt>
                <c:pt idx="48">
                  <c:v>-27.6357</c:v>
                </c:pt>
                <c:pt idx="49">
                  <c:v>-27.642499999999998</c:v>
                </c:pt>
                <c:pt idx="50">
                  <c:v>-27.646799999999999</c:v>
                </c:pt>
                <c:pt idx="51">
                  <c:v>-27.633400000000002</c:v>
                </c:pt>
                <c:pt idx="52">
                  <c:v>-27.628699999999998</c:v>
                </c:pt>
                <c:pt idx="53">
                  <c:v>-27.625299999999999</c:v>
                </c:pt>
                <c:pt idx="54">
                  <c:v>-27.6248</c:v>
                </c:pt>
                <c:pt idx="55">
                  <c:v>-27.625</c:v>
                </c:pt>
                <c:pt idx="56">
                  <c:v>-27.6248</c:v>
                </c:pt>
                <c:pt idx="57">
                  <c:v>-27.625499999999999</c:v>
                </c:pt>
                <c:pt idx="58">
                  <c:v>-27.626899999999999</c:v>
                </c:pt>
                <c:pt idx="59">
                  <c:v>-27.627500000000001</c:v>
                </c:pt>
                <c:pt idx="60">
                  <c:v>-27.626899999999999</c:v>
                </c:pt>
                <c:pt idx="61">
                  <c:v>-27.625399999999999</c:v>
                </c:pt>
                <c:pt idx="62">
                  <c:v>-27.6248</c:v>
                </c:pt>
                <c:pt idx="63">
                  <c:v>-27.624700000000001</c:v>
                </c:pt>
                <c:pt idx="64">
                  <c:v>-27.623799999999999</c:v>
                </c:pt>
                <c:pt idx="65">
                  <c:v>-27.6218</c:v>
                </c:pt>
                <c:pt idx="66">
                  <c:v>-27.622800000000002</c:v>
                </c:pt>
                <c:pt idx="67">
                  <c:v>-27.6233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AE-4D39-B7D6-5BBA13F8E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02207"/>
        <c:axId val="823502687"/>
      </c:lineChart>
      <c:catAx>
        <c:axId val="82350220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02687"/>
        <c:crosses val="autoZero"/>
        <c:auto val="1"/>
        <c:lblAlgn val="ctr"/>
        <c:lblOffset val="100"/>
        <c:noMultiLvlLbl val="0"/>
      </c:catAx>
      <c:valAx>
        <c:axId val="823502687"/>
        <c:scaling>
          <c:orientation val="minMax"/>
          <c:min val="-27.81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022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Upper</a:t>
            </a:r>
            <a:r>
              <a:rPr lang="en-US" baseline="0"/>
              <a:t> Rail X Coordinates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6479002044742E-2"/>
          <c:y val="0.17171296296296298"/>
          <c:w val="0.93372924213963704"/>
          <c:h val="0.7773611111111110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'Both rails Y shims (2)'!$G$8:$G$75</c:f>
              <c:numCache>
                <c:formatCode>0.000</c:formatCode>
                <c:ptCount val="68"/>
                <c:pt idx="0">
                  <c:v>27.599299999999999</c:v>
                </c:pt>
                <c:pt idx="1">
                  <c:v>27.598800000000001</c:v>
                </c:pt>
                <c:pt idx="2">
                  <c:v>27.595300000000002</c:v>
                </c:pt>
                <c:pt idx="3">
                  <c:v>27.592300000000002</c:v>
                </c:pt>
                <c:pt idx="4">
                  <c:v>27.587900000000001</c:v>
                </c:pt>
                <c:pt idx="5">
                  <c:v>27.5855</c:v>
                </c:pt>
                <c:pt idx="6">
                  <c:v>27.581700000000001</c:v>
                </c:pt>
                <c:pt idx="7">
                  <c:v>27.580400000000001</c:v>
                </c:pt>
                <c:pt idx="8">
                  <c:v>27.577100000000002</c:v>
                </c:pt>
                <c:pt idx="9">
                  <c:v>27.5746</c:v>
                </c:pt>
                <c:pt idx="10">
                  <c:v>27.569099999999999</c:v>
                </c:pt>
                <c:pt idx="11">
                  <c:v>27.563700000000001</c:v>
                </c:pt>
                <c:pt idx="12">
                  <c:v>27.557400000000001</c:v>
                </c:pt>
                <c:pt idx="13">
                  <c:v>27.553599999999999</c:v>
                </c:pt>
                <c:pt idx="14">
                  <c:v>27.547899999999998</c:v>
                </c:pt>
                <c:pt idx="15">
                  <c:v>27.542000000000002</c:v>
                </c:pt>
                <c:pt idx="16">
                  <c:v>27.536899999999999</c:v>
                </c:pt>
                <c:pt idx="17">
                  <c:v>27.441600000000001</c:v>
                </c:pt>
                <c:pt idx="18">
                  <c:v>27.453700000000001</c:v>
                </c:pt>
                <c:pt idx="19">
                  <c:v>27.4682</c:v>
                </c:pt>
                <c:pt idx="20">
                  <c:v>27.479900000000001</c:v>
                </c:pt>
                <c:pt idx="21">
                  <c:v>27.488299999999999</c:v>
                </c:pt>
                <c:pt idx="22">
                  <c:v>27.4954</c:v>
                </c:pt>
                <c:pt idx="23">
                  <c:v>27.499600000000001</c:v>
                </c:pt>
                <c:pt idx="24">
                  <c:v>27.503299999999999</c:v>
                </c:pt>
                <c:pt idx="25">
                  <c:v>27.5002</c:v>
                </c:pt>
                <c:pt idx="26">
                  <c:v>27.4983</c:v>
                </c:pt>
                <c:pt idx="27">
                  <c:v>27.492999999999999</c:v>
                </c:pt>
                <c:pt idx="28">
                  <c:v>27.4848</c:v>
                </c:pt>
                <c:pt idx="29">
                  <c:v>27.472799999999999</c:v>
                </c:pt>
                <c:pt idx="30">
                  <c:v>27.4604</c:v>
                </c:pt>
                <c:pt idx="31">
                  <c:v>27.444800000000001</c:v>
                </c:pt>
                <c:pt idx="32">
                  <c:v>27.428999999999998</c:v>
                </c:pt>
                <c:pt idx="33">
                  <c:v>27.416599999999999</c:v>
                </c:pt>
                <c:pt idx="34">
                  <c:v>27.461300000000001</c:v>
                </c:pt>
                <c:pt idx="35">
                  <c:v>27.475999999999999</c:v>
                </c:pt>
                <c:pt idx="36">
                  <c:v>27.498100000000001</c:v>
                </c:pt>
                <c:pt idx="37">
                  <c:v>27.519300000000001</c:v>
                </c:pt>
                <c:pt idx="38">
                  <c:v>27.537199999999999</c:v>
                </c:pt>
                <c:pt idx="39">
                  <c:v>27.554300000000001</c:v>
                </c:pt>
                <c:pt idx="40">
                  <c:v>27.563199999999998</c:v>
                </c:pt>
                <c:pt idx="41">
                  <c:v>27.5716</c:v>
                </c:pt>
                <c:pt idx="42">
                  <c:v>27.574100000000001</c:v>
                </c:pt>
                <c:pt idx="43">
                  <c:v>27.5776</c:v>
                </c:pt>
                <c:pt idx="44">
                  <c:v>27.577500000000001</c:v>
                </c:pt>
                <c:pt idx="45">
                  <c:v>27.576000000000001</c:v>
                </c:pt>
                <c:pt idx="46">
                  <c:v>27.5718</c:v>
                </c:pt>
                <c:pt idx="47">
                  <c:v>27.568899999999999</c:v>
                </c:pt>
                <c:pt idx="48">
                  <c:v>27.564299999999999</c:v>
                </c:pt>
                <c:pt idx="49">
                  <c:v>27.5611</c:v>
                </c:pt>
                <c:pt idx="50">
                  <c:v>27.557600000000001</c:v>
                </c:pt>
                <c:pt idx="51">
                  <c:v>27.587199999999999</c:v>
                </c:pt>
                <c:pt idx="52">
                  <c:v>27.587700000000002</c:v>
                </c:pt>
                <c:pt idx="53">
                  <c:v>27.590199999999999</c:v>
                </c:pt>
                <c:pt idx="54">
                  <c:v>27.591799999999999</c:v>
                </c:pt>
                <c:pt idx="55">
                  <c:v>27.591000000000001</c:v>
                </c:pt>
                <c:pt idx="56">
                  <c:v>27.5915</c:v>
                </c:pt>
                <c:pt idx="57">
                  <c:v>27.590599999999998</c:v>
                </c:pt>
                <c:pt idx="58">
                  <c:v>27.590599999999998</c:v>
                </c:pt>
                <c:pt idx="59">
                  <c:v>27.588999999999999</c:v>
                </c:pt>
                <c:pt idx="60">
                  <c:v>27.590399999999999</c:v>
                </c:pt>
                <c:pt idx="61">
                  <c:v>27.590499999999999</c:v>
                </c:pt>
                <c:pt idx="62">
                  <c:v>27.591100000000001</c:v>
                </c:pt>
                <c:pt idx="63">
                  <c:v>27.590900000000001</c:v>
                </c:pt>
                <c:pt idx="64">
                  <c:v>27.591899999999999</c:v>
                </c:pt>
                <c:pt idx="65">
                  <c:v>27.5928</c:v>
                </c:pt>
                <c:pt idx="66">
                  <c:v>27.594100000000001</c:v>
                </c:pt>
                <c:pt idx="67">
                  <c:v>27.594000000000001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C7-4966-A27C-5C53CBEA1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73727"/>
        <c:axId val="823568927"/>
      </c:lineChart>
      <c:catAx>
        <c:axId val="82357372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68927"/>
        <c:crosses val="autoZero"/>
        <c:auto val="1"/>
        <c:lblAlgn val="ctr"/>
        <c:lblOffset val="100"/>
        <c:noMultiLvlLbl val="0"/>
      </c:catAx>
      <c:valAx>
        <c:axId val="823568927"/>
        <c:scaling>
          <c:orientation val="minMax"/>
          <c:max val="27.69"/>
          <c:min val="27.3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73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Lower</a:t>
            </a:r>
            <a:r>
              <a:rPr lang="en-US" baseline="0"/>
              <a:t> Rail Y Coordinates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6"/>
            <c:dispRSqr val="0"/>
            <c:dispEq val="0"/>
          </c:trendline>
          <c:val>
            <c:numRef>
              <c:f>'Both rails Y shims (2)'!$D$8:$D$75</c:f>
              <c:numCache>
                <c:formatCode>0.000</c:formatCode>
                <c:ptCount val="68"/>
                <c:pt idx="0">
                  <c:v>-113.9251</c:v>
                </c:pt>
                <c:pt idx="1">
                  <c:v>-113.92959999999999</c:v>
                </c:pt>
                <c:pt idx="2">
                  <c:v>-113.928</c:v>
                </c:pt>
                <c:pt idx="3">
                  <c:v>-113.9293</c:v>
                </c:pt>
                <c:pt idx="4">
                  <c:v>-113.9271</c:v>
                </c:pt>
                <c:pt idx="5">
                  <c:v>-113.9295</c:v>
                </c:pt>
                <c:pt idx="6">
                  <c:v>-113.9278</c:v>
                </c:pt>
                <c:pt idx="7">
                  <c:v>-113.9314</c:v>
                </c:pt>
                <c:pt idx="8">
                  <c:v>-113.9295</c:v>
                </c:pt>
                <c:pt idx="9">
                  <c:v>-113.93340000000001</c:v>
                </c:pt>
                <c:pt idx="10">
                  <c:v>-113.9324</c:v>
                </c:pt>
                <c:pt idx="11">
                  <c:v>-113.9353</c:v>
                </c:pt>
                <c:pt idx="12">
                  <c:v>-113.9284</c:v>
                </c:pt>
                <c:pt idx="13">
                  <c:v>-113.9248</c:v>
                </c:pt>
                <c:pt idx="14">
                  <c:v>-113.9252</c:v>
                </c:pt>
                <c:pt idx="15">
                  <c:v>-113.9302</c:v>
                </c:pt>
                <c:pt idx="16">
                  <c:v>-113.9278</c:v>
                </c:pt>
                <c:pt idx="17">
                  <c:v>-113.925</c:v>
                </c:pt>
                <c:pt idx="18">
                  <c:v>-113.9267</c:v>
                </c:pt>
                <c:pt idx="19">
                  <c:v>-113.923</c:v>
                </c:pt>
                <c:pt idx="20">
                  <c:v>-113.9239</c:v>
                </c:pt>
                <c:pt idx="21">
                  <c:v>-113.922</c:v>
                </c:pt>
                <c:pt idx="22">
                  <c:v>-113.92449999999999</c:v>
                </c:pt>
                <c:pt idx="23">
                  <c:v>-113.9234</c:v>
                </c:pt>
                <c:pt idx="24">
                  <c:v>-113.9269</c:v>
                </c:pt>
                <c:pt idx="25">
                  <c:v>-113.9246</c:v>
                </c:pt>
                <c:pt idx="26">
                  <c:v>-113.92700000000001</c:v>
                </c:pt>
                <c:pt idx="27">
                  <c:v>-113.9235</c:v>
                </c:pt>
                <c:pt idx="28">
                  <c:v>-113.9256</c:v>
                </c:pt>
                <c:pt idx="29">
                  <c:v>-113.92149999999999</c:v>
                </c:pt>
                <c:pt idx="30">
                  <c:v>-113.92230000000001</c:v>
                </c:pt>
                <c:pt idx="31">
                  <c:v>-113.92010000000001</c:v>
                </c:pt>
                <c:pt idx="32">
                  <c:v>-113.9234</c:v>
                </c:pt>
                <c:pt idx="33">
                  <c:v>-113.9217</c:v>
                </c:pt>
                <c:pt idx="34">
                  <c:v>-113.92189999999999</c:v>
                </c:pt>
                <c:pt idx="35">
                  <c:v>-113.9258</c:v>
                </c:pt>
                <c:pt idx="36">
                  <c:v>-113.9224</c:v>
                </c:pt>
                <c:pt idx="37">
                  <c:v>-113.92230000000001</c:v>
                </c:pt>
                <c:pt idx="38">
                  <c:v>-113.9211</c:v>
                </c:pt>
                <c:pt idx="39">
                  <c:v>-113.92700000000001</c:v>
                </c:pt>
                <c:pt idx="40">
                  <c:v>-113.93</c:v>
                </c:pt>
                <c:pt idx="41">
                  <c:v>-113.93810000000001</c:v>
                </c:pt>
                <c:pt idx="42">
                  <c:v>-113.93040000000001</c:v>
                </c:pt>
                <c:pt idx="43">
                  <c:v>-113.9294</c:v>
                </c:pt>
                <c:pt idx="44">
                  <c:v>-113.92829999999999</c:v>
                </c:pt>
                <c:pt idx="45">
                  <c:v>-113.9325</c:v>
                </c:pt>
                <c:pt idx="46">
                  <c:v>-113.93049999999999</c:v>
                </c:pt>
                <c:pt idx="47">
                  <c:v>-113.93089999999999</c:v>
                </c:pt>
                <c:pt idx="48">
                  <c:v>-113.9241</c:v>
                </c:pt>
                <c:pt idx="49">
                  <c:v>-113.9233</c:v>
                </c:pt>
                <c:pt idx="50">
                  <c:v>-113.92149999999999</c:v>
                </c:pt>
                <c:pt idx="51">
                  <c:v>-113.9263</c:v>
                </c:pt>
                <c:pt idx="52">
                  <c:v>-113.92489999999999</c:v>
                </c:pt>
                <c:pt idx="53">
                  <c:v>-113.9204</c:v>
                </c:pt>
                <c:pt idx="54">
                  <c:v>-113.92140000000001</c:v>
                </c:pt>
                <c:pt idx="55">
                  <c:v>-113.91930000000001</c:v>
                </c:pt>
                <c:pt idx="56">
                  <c:v>-113.9247</c:v>
                </c:pt>
                <c:pt idx="57">
                  <c:v>-113.9269</c:v>
                </c:pt>
                <c:pt idx="58">
                  <c:v>-113.9349</c:v>
                </c:pt>
                <c:pt idx="59">
                  <c:v>-113.9335</c:v>
                </c:pt>
                <c:pt idx="60">
                  <c:v>-113.93300000000001</c:v>
                </c:pt>
                <c:pt idx="61">
                  <c:v>-113.92910000000001</c:v>
                </c:pt>
                <c:pt idx="62">
                  <c:v>-113.9295</c:v>
                </c:pt>
                <c:pt idx="63">
                  <c:v>-113.929</c:v>
                </c:pt>
                <c:pt idx="64">
                  <c:v>-113.9331</c:v>
                </c:pt>
                <c:pt idx="65">
                  <c:v>-113.9311</c:v>
                </c:pt>
                <c:pt idx="66">
                  <c:v>-113.9331</c:v>
                </c:pt>
                <c:pt idx="67">
                  <c:v>-113.9323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D7-4498-9069-F75F79048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30047"/>
        <c:axId val="823519007"/>
      </c:lineChart>
      <c:catAx>
        <c:axId val="82353004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19007"/>
        <c:crosses val="autoZero"/>
        <c:auto val="1"/>
        <c:lblAlgn val="ctr"/>
        <c:lblOffset val="100"/>
        <c:noMultiLvlLbl val="0"/>
      </c:catAx>
      <c:valAx>
        <c:axId val="823519007"/>
        <c:scaling>
          <c:orientation val="minMax"/>
          <c:max val="-113.91000000000001"/>
          <c:min val="-113.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30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Upper</a:t>
            </a:r>
            <a:r>
              <a:rPr lang="en-US" baseline="0"/>
              <a:t> Rail Y Coordinates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989823894129882E-2"/>
          <c:y val="0.16965113762133363"/>
          <c:w val="0.9243199684497353"/>
          <c:h val="0.7800344241517946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6"/>
            <c:dispRSqr val="0"/>
            <c:dispEq val="0"/>
          </c:trendline>
          <c:val>
            <c:numRef>
              <c:f>'Both rails Y shims (2)'!$H$8:$H$75</c:f>
              <c:numCache>
                <c:formatCode>0.000</c:formatCode>
                <c:ptCount val="68"/>
                <c:pt idx="0">
                  <c:v>-113.9169</c:v>
                </c:pt>
                <c:pt idx="1">
                  <c:v>-113.9238</c:v>
                </c:pt>
                <c:pt idx="2">
                  <c:v>-113.92489999999999</c:v>
                </c:pt>
                <c:pt idx="3">
                  <c:v>-113.92829999999999</c:v>
                </c:pt>
                <c:pt idx="4">
                  <c:v>-113.92700000000001</c:v>
                </c:pt>
                <c:pt idx="5">
                  <c:v>-113.9308</c:v>
                </c:pt>
                <c:pt idx="6">
                  <c:v>-113.9281</c:v>
                </c:pt>
                <c:pt idx="7">
                  <c:v>-113.9324</c:v>
                </c:pt>
                <c:pt idx="8">
                  <c:v>-113.93089999999999</c:v>
                </c:pt>
                <c:pt idx="9">
                  <c:v>-113.9344</c:v>
                </c:pt>
                <c:pt idx="10">
                  <c:v>-113.92570000000001</c:v>
                </c:pt>
                <c:pt idx="11">
                  <c:v>-113.9233</c:v>
                </c:pt>
                <c:pt idx="12">
                  <c:v>-113.9225</c:v>
                </c:pt>
                <c:pt idx="13">
                  <c:v>-113.9277</c:v>
                </c:pt>
                <c:pt idx="14">
                  <c:v>-113.9252</c:v>
                </c:pt>
                <c:pt idx="15">
                  <c:v>-113.92910000000001</c:v>
                </c:pt>
                <c:pt idx="16">
                  <c:v>-113.9247</c:v>
                </c:pt>
                <c:pt idx="17">
                  <c:v>-113.9213</c:v>
                </c:pt>
                <c:pt idx="18">
                  <c:v>-113.9265</c:v>
                </c:pt>
                <c:pt idx="19">
                  <c:v>-113.92740000000001</c:v>
                </c:pt>
                <c:pt idx="20">
                  <c:v>-113.92910000000001</c:v>
                </c:pt>
                <c:pt idx="21">
                  <c:v>-113.9272</c:v>
                </c:pt>
                <c:pt idx="22">
                  <c:v>-113.9286</c:v>
                </c:pt>
                <c:pt idx="23">
                  <c:v>-113.9264</c:v>
                </c:pt>
                <c:pt idx="24">
                  <c:v>-113.928</c:v>
                </c:pt>
                <c:pt idx="25">
                  <c:v>-113.926</c:v>
                </c:pt>
                <c:pt idx="26">
                  <c:v>-113.9293</c:v>
                </c:pt>
                <c:pt idx="27">
                  <c:v>-113.9256</c:v>
                </c:pt>
                <c:pt idx="28">
                  <c:v>-113.9282</c:v>
                </c:pt>
                <c:pt idx="29">
                  <c:v>-113.92570000000001</c:v>
                </c:pt>
                <c:pt idx="30">
                  <c:v>-113.9265</c:v>
                </c:pt>
                <c:pt idx="31">
                  <c:v>-113.9243</c:v>
                </c:pt>
                <c:pt idx="32">
                  <c:v>-113.926</c:v>
                </c:pt>
                <c:pt idx="33">
                  <c:v>-113.9226</c:v>
                </c:pt>
                <c:pt idx="34">
                  <c:v>-113.92610000000001</c:v>
                </c:pt>
                <c:pt idx="35">
                  <c:v>-113.9337</c:v>
                </c:pt>
                <c:pt idx="36">
                  <c:v>-113.9341</c:v>
                </c:pt>
                <c:pt idx="37">
                  <c:v>-113.9354</c:v>
                </c:pt>
                <c:pt idx="38">
                  <c:v>-113.93300000000001</c:v>
                </c:pt>
                <c:pt idx="39">
                  <c:v>-113.9363</c:v>
                </c:pt>
                <c:pt idx="40">
                  <c:v>-113.9325</c:v>
                </c:pt>
                <c:pt idx="41">
                  <c:v>-113.9353</c:v>
                </c:pt>
                <c:pt idx="42">
                  <c:v>-113.9311</c:v>
                </c:pt>
                <c:pt idx="43">
                  <c:v>-113.93219999999999</c:v>
                </c:pt>
                <c:pt idx="44">
                  <c:v>-113.92910000000001</c:v>
                </c:pt>
                <c:pt idx="45">
                  <c:v>-113.9312</c:v>
                </c:pt>
                <c:pt idx="46">
                  <c:v>-113.9319</c:v>
                </c:pt>
                <c:pt idx="47">
                  <c:v>-113.9367</c:v>
                </c:pt>
                <c:pt idx="48">
                  <c:v>-113.9323</c:v>
                </c:pt>
                <c:pt idx="49">
                  <c:v>-113.93040000000001</c:v>
                </c:pt>
                <c:pt idx="50">
                  <c:v>-113.9254</c:v>
                </c:pt>
                <c:pt idx="51">
                  <c:v>-113.9376</c:v>
                </c:pt>
                <c:pt idx="52">
                  <c:v>-113.9388</c:v>
                </c:pt>
                <c:pt idx="53">
                  <c:v>-113.93519999999999</c:v>
                </c:pt>
                <c:pt idx="54">
                  <c:v>-113.9357</c:v>
                </c:pt>
                <c:pt idx="55">
                  <c:v>-113.93389999999999</c:v>
                </c:pt>
                <c:pt idx="56">
                  <c:v>-113.93770000000001</c:v>
                </c:pt>
                <c:pt idx="57">
                  <c:v>-113.9329</c:v>
                </c:pt>
                <c:pt idx="58">
                  <c:v>-113.93380000000001</c:v>
                </c:pt>
                <c:pt idx="59">
                  <c:v>-113.9277</c:v>
                </c:pt>
                <c:pt idx="60">
                  <c:v>-113.9256</c:v>
                </c:pt>
                <c:pt idx="61">
                  <c:v>-113.9213</c:v>
                </c:pt>
                <c:pt idx="62">
                  <c:v>-113.923</c:v>
                </c:pt>
                <c:pt idx="63">
                  <c:v>-113.9205</c:v>
                </c:pt>
                <c:pt idx="64">
                  <c:v>-113.92270000000001</c:v>
                </c:pt>
                <c:pt idx="65">
                  <c:v>-113.9256</c:v>
                </c:pt>
                <c:pt idx="66">
                  <c:v>-113.93559999999999</c:v>
                </c:pt>
                <c:pt idx="67">
                  <c:v>-113.93689999999999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8B-4E7C-B8CB-A1E42EC1A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62207"/>
        <c:axId val="823563167"/>
      </c:lineChart>
      <c:catAx>
        <c:axId val="82356220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63167"/>
        <c:crosses val="autoZero"/>
        <c:auto val="1"/>
        <c:lblAlgn val="ctr"/>
        <c:lblOffset val="100"/>
        <c:noMultiLvlLbl val="0"/>
      </c:catAx>
      <c:valAx>
        <c:axId val="823563167"/>
        <c:scaling>
          <c:orientation val="minMax"/>
          <c:max val="-113.91000000000001"/>
          <c:min val="-113.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62207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Lower</a:t>
            </a:r>
            <a:r>
              <a:rPr lang="en-US" baseline="0"/>
              <a:t> Rail X Coordinates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696802287421504E-2"/>
          <c:y val="0.28585291984814232"/>
          <c:w val="0.92810221144812599"/>
          <c:h val="0.66277522736733407"/>
        </c:manualLayout>
      </c:layout>
      <c:scatterChart>
        <c:scatterStyle val="smoothMarker"/>
        <c:varyColors val="0"/>
        <c:ser>
          <c:idx val="0"/>
          <c:order val="0"/>
          <c:tx>
            <c:v>Carrier 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'Both rails Y shims (3)'!$B$8:$B$24</c:f>
              <c:numCache>
                <c:formatCode>General</c:formatCode>
                <c:ptCount val="1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</c:numCache>
            </c:numRef>
          </c:xVal>
          <c:yVal>
            <c:numRef>
              <c:f>'Both rails Y shims (3)'!$C$8:$C$24</c:f>
              <c:numCache>
                <c:formatCode>0.000</c:formatCode>
                <c:ptCount val="17"/>
                <c:pt idx="0">
                  <c:v>-27.616199999999999</c:v>
                </c:pt>
                <c:pt idx="1">
                  <c:v>-27.617799999999999</c:v>
                </c:pt>
                <c:pt idx="2">
                  <c:v>-27.6203</c:v>
                </c:pt>
                <c:pt idx="3">
                  <c:v>-27.624400000000001</c:v>
                </c:pt>
                <c:pt idx="4">
                  <c:v>-27.627500000000001</c:v>
                </c:pt>
                <c:pt idx="5">
                  <c:v>-27.631399999999999</c:v>
                </c:pt>
                <c:pt idx="6">
                  <c:v>-27.6355</c:v>
                </c:pt>
                <c:pt idx="7">
                  <c:v>-27.639299999999999</c:v>
                </c:pt>
                <c:pt idx="8">
                  <c:v>-27.6418</c:v>
                </c:pt>
                <c:pt idx="9">
                  <c:v>-27.646100000000001</c:v>
                </c:pt>
                <c:pt idx="10">
                  <c:v>-27.6493</c:v>
                </c:pt>
                <c:pt idx="11">
                  <c:v>-27.654499999999999</c:v>
                </c:pt>
                <c:pt idx="12">
                  <c:v>-27.6585</c:v>
                </c:pt>
                <c:pt idx="13">
                  <c:v>-27.664300000000001</c:v>
                </c:pt>
                <c:pt idx="14">
                  <c:v>-27.670400000000001</c:v>
                </c:pt>
                <c:pt idx="15">
                  <c:v>-27.677499999999998</c:v>
                </c:pt>
                <c:pt idx="16">
                  <c:v>-27.6814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1EB-45CC-8F92-BA915159EB5A}"/>
            </c:ext>
          </c:extLst>
        </c:ser>
        <c:ser>
          <c:idx val="1"/>
          <c:order val="1"/>
          <c:tx>
            <c:v>Carrier 2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'Both rails Y shims (3)'!$B$25:$B$41</c:f>
              <c:numCache>
                <c:formatCode>General</c:formatCode>
                <c:ptCount val="17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</c:numCache>
            </c:numRef>
          </c:xVal>
          <c:yVal>
            <c:numRef>
              <c:f>'Both rails Y shims (3)'!$C$25:$C$41</c:f>
              <c:numCache>
                <c:formatCode>0.000</c:formatCode>
                <c:ptCount val="17"/>
                <c:pt idx="0">
                  <c:v>-27.6708</c:v>
                </c:pt>
                <c:pt idx="1">
                  <c:v>-27.660399999999999</c:v>
                </c:pt>
                <c:pt idx="2">
                  <c:v>-27.645099999999999</c:v>
                </c:pt>
                <c:pt idx="3">
                  <c:v>-27.633900000000001</c:v>
                </c:pt>
                <c:pt idx="4">
                  <c:v>-27.6249</c:v>
                </c:pt>
                <c:pt idx="5">
                  <c:v>-27.619499999999999</c:v>
                </c:pt>
                <c:pt idx="6">
                  <c:v>-27.615200000000002</c:v>
                </c:pt>
                <c:pt idx="7">
                  <c:v>-27.613600000000002</c:v>
                </c:pt>
                <c:pt idx="8">
                  <c:v>-27.612300000000001</c:v>
                </c:pt>
                <c:pt idx="9">
                  <c:v>-27.617000000000001</c:v>
                </c:pt>
                <c:pt idx="10">
                  <c:v>-27.622</c:v>
                </c:pt>
                <c:pt idx="11">
                  <c:v>-27.630700000000001</c:v>
                </c:pt>
                <c:pt idx="12">
                  <c:v>-27.6404</c:v>
                </c:pt>
                <c:pt idx="13">
                  <c:v>-27.654900000000001</c:v>
                </c:pt>
                <c:pt idx="14">
                  <c:v>-27.67</c:v>
                </c:pt>
                <c:pt idx="15">
                  <c:v>-27.687000000000001</c:v>
                </c:pt>
                <c:pt idx="16">
                  <c:v>-27.697900000000001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1EB-45CC-8F92-BA915159EB5A}"/>
            </c:ext>
          </c:extLst>
        </c:ser>
        <c:ser>
          <c:idx val="2"/>
          <c:order val="2"/>
          <c:tx>
            <c:v>Carrier 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'Both rails Y shims (3)'!$B$42:$B$58</c:f>
              <c:numCache>
                <c:formatCode>General</c:formatCode>
                <c:ptCount val="17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</c:numCache>
            </c:numRef>
          </c:xVal>
          <c:yVal>
            <c:numRef>
              <c:f>'Both rails Y shims (3)'!$C$42:$C$58</c:f>
              <c:numCache>
                <c:formatCode>0.000</c:formatCode>
                <c:ptCount val="17"/>
                <c:pt idx="0">
                  <c:v>-27.713000000000001</c:v>
                </c:pt>
                <c:pt idx="1">
                  <c:v>-27.6968</c:v>
                </c:pt>
                <c:pt idx="2">
                  <c:v>-27.674600000000002</c:v>
                </c:pt>
                <c:pt idx="3">
                  <c:v>-27.6553</c:v>
                </c:pt>
                <c:pt idx="4">
                  <c:v>-27.638500000000001</c:v>
                </c:pt>
                <c:pt idx="5">
                  <c:v>-27.625399999999999</c:v>
                </c:pt>
                <c:pt idx="6">
                  <c:v>-27.614999999999998</c:v>
                </c:pt>
                <c:pt idx="7">
                  <c:v>-27.608699999999999</c:v>
                </c:pt>
                <c:pt idx="8">
                  <c:v>-27.6036</c:v>
                </c:pt>
                <c:pt idx="9">
                  <c:v>-27.605</c:v>
                </c:pt>
                <c:pt idx="10">
                  <c:v>-27.6068</c:v>
                </c:pt>
                <c:pt idx="11">
                  <c:v>-27.610800000000001</c:v>
                </c:pt>
                <c:pt idx="12">
                  <c:v>-27.6142</c:v>
                </c:pt>
                <c:pt idx="13">
                  <c:v>-27.619599999999998</c:v>
                </c:pt>
                <c:pt idx="14">
                  <c:v>-27.625</c:v>
                </c:pt>
                <c:pt idx="15">
                  <c:v>-27.630800000000001</c:v>
                </c:pt>
                <c:pt idx="16">
                  <c:v>-27.634899999999998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1EB-45CC-8F92-BA915159EB5A}"/>
            </c:ext>
          </c:extLst>
        </c:ser>
        <c:ser>
          <c:idx val="3"/>
          <c:order val="3"/>
          <c:tx>
            <c:v>Carrier 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'Both rails Y shims (3)'!$B$59:$B$75</c:f>
              <c:numCache>
                <c:formatCode>General</c:formatCode>
                <c:ptCount val="17"/>
                <c:pt idx="0">
                  <c:v>52</c:v>
                </c:pt>
                <c:pt idx="1">
                  <c:v>53</c:v>
                </c:pt>
                <c:pt idx="2">
                  <c:v>54</c:v>
                </c:pt>
                <c:pt idx="3">
                  <c:v>55</c:v>
                </c:pt>
                <c:pt idx="4">
                  <c:v>56</c:v>
                </c:pt>
                <c:pt idx="5">
                  <c:v>57</c:v>
                </c:pt>
                <c:pt idx="6">
                  <c:v>58</c:v>
                </c:pt>
                <c:pt idx="7">
                  <c:v>59</c:v>
                </c:pt>
                <c:pt idx="8">
                  <c:v>60</c:v>
                </c:pt>
                <c:pt idx="9">
                  <c:v>61</c:v>
                </c:pt>
                <c:pt idx="10">
                  <c:v>62</c:v>
                </c:pt>
                <c:pt idx="11">
                  <c:v>63</c:v>
                </c:pt>
                <c:pt idx="12">
                  <c:v>64</c:v>
                </c:pt>
                <c:pt idx="13">
                  <c:v>65</c:v>
                </c:pt>
                <c:pt idx="14">
                  <c:v>66</c:v>
                </c:pt>
                <c:pt idx="15">
                  <c:v>67</c:v>
                </c:pt>
                <c:pt idx="16">
                  <c:v>68</c:v>
                </c:pt>
              </c:numCache>
            </c:numRef>
          </c:xVal>
          <c:yVal>
            <c:numRef>
              <c:f>'Both rails Y shims (3)'!$C$59:$C$75</c:f>
              <c:numCache>
                <c:formatCode>0.000</c:formatCode>
                <c:ptCount val="17"/>
                <c:pt idx="0">
                  <c:v>-27.620100000000001</c:v>
                </c:pt>
                <c:pt idx="1">
                  <c:v>-27.617000000000001</c:v>
                </c:pt>
                <c:pt idx="2">
                  <c:v>-27.613600000000002</c:v>
                </c:pt>
                <c:pt idx="3">
                  <c:v>-27.613299999999999</c:v>
                </c:pt>
                <c:pt idx="4">
                  <c:v>-27.6129</c:v>
                </c:pt>
                <c:pt idx="5">
                  <c:v>-27.613499999999998</c:v>
                </c:pt>
                <c:pt idx="6">
                  <c:v>-27.6142</c:v>
                </c:pt>
                <c:pt idx="7">
                  <c:v>-27.616199999999999</c:v>
                </c:pt>
                <c:pt idx="8">
                  <c:v>-27.616</c:v>
                </c:pt>
                <c:pt idx="9">
                  <c:v>-27.616599999999998</c:v>
                </c:pt>
                <c:pt idx="10">
                  <c:v>-27.615100000000002</c:v>
                </c:pt>
                <c:pt idx="11">
                  <c:v>-27.6143</c:v>
                </c:pt>
                <c:pt idx="12">
                  <c:v>-27.613399999999999</c:v>
                </c:pt>
                <c:pt idx="13">
                  <c:v>-27.6127</c:v>
                </c:pt>
                <c:pt idx="14">
                  <c:v>-27.611000000000001</c:v>
                </c:pt>
                <c:pt idx="15">
                  <c:v>-27.611000000000001</c:v>
                </c:pt>
                <c:pt idx="16">
                  <c:v>-27.610299999999999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1EB-45CC-8F92-BA915159E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3502207"/>
        <c:axId val="823502687"/>
      </c:scatterChart>
      <c:valAx>
        <c:axId val="823502207"/>
        <c:scaling>
          <c:orientation val="minMax"/>
          <c:max val="68"/>
          <c:min val="1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02687"/>
        <c:crosses val="max"/>
        <c:crossBetween val="midCat"/>
        <c:majorUnit val="1"/>
      </c:valAx>
      <c:valAx>
        <c:axId val="823502687"/>
        <c:scaling>
          <c:orientation val="minMax"/>
          <c:max val="-27.51"/>
          <c:min val="-27.81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022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Upper</a:t>
            </a:r>
            <a:r>
              <a:rPr lang="en-US" baseline="0"/>
              <a:t> Rail X Coordinates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6479002044742E-2"/>
          <c:y val="0.25504629629629627"/>
          <c:w val="0.93372924213963704"/>
          <c:h val="0.6940277777777778"/>
        </c:manualLayout>
      </c:layout>
      <c:scatterChart>
        <c:scatterStyle val="smoothMarker"/>
        <c:varyColors val="0"/>
        <c:ser>
          <c:idx val="0"/>
          <c:order val="0"/>
          <c:tx>
            <c:v>Carrier 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'Both rails Y shims (3)'!$F$8:$F$24</c:f>
              <c:numCache>
                <c:formatCode>General</c:formatCode>
                <c:ptCount val="1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</c:numCache>
            </c:numRef>
          </c:xVal>
          <c:yVal>
            <c:numRef>
              <c:f>'Both rails Y shims (3)'!$G$8:$G$24</c:f>
              <c:numCache>
                <c:formatCode>0.000</c:formatCode>
                <c:ptCount val="17"/>
                <c:pt idx="0">
                  <c:v>27.506699999999999</c:v>
                </c:pt>
                <c:pt idx="1">
                  <c:v>27.505800000000001</c:v>
                </c:pt>
                <c:pt idx="2">
                  <c:v>27.5031</c:v>
                </c:pt>
                <c:pt idx="3">
                  <c:v>27.500499999999999</c:v>
                </c:pt>
                <c:pt idx="4">
                  <c:v>27.496300000000002</c:v>
                </c:pt>
                <c:pt idx="5">
                  <c:v>27.493500000000001</c:v>
                </c:pt>
                <c:pt idx="6">
                  <c:v>27.4894</c:v>
                </c:pt>
                <c:pt idx="7">
                  <c:v>27.487100000000002</c:v>
                </c:pt>
                <c:pt idx="8">
                  <c:v>27.482900000000001</c:v>
                </c:pt>
                <c:pt idx="9">
                  <c:v>27.478999999999999</c:v>
                </c:pt>
                <c:pt idx="10">
                  <c:v>27.473700000000001</c:v>
                </c:pt>
                <c:pt idx="11">
                  <c:v>27.468599999999999</c:v>
                </c:pt>
                <c:pt idx="12">
                  <c:v>27.462</c:v>
                </c:pt>
                <c:pt idx="13">
                  <c:v>27.457799999999999</c:v>
                </c:pt>
                <c:pt idx="14">
                  <c:v>27.452999999999999</c:v>
                </c:pt>
                <c:pt idx="15">
                  <c:v>27.447500000000002</c:v>
                </c:pt>
                <c:pt idx="16">
                  <c:v>27.443300000000001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069-4B2B-AAE2-3BD9EFCB650D}"/>
            </c:ext>
          </c:extLst>
        </c:ser>
        <c:ser>
          <c:idx val="1"/>
          <c:order val="1"/>
          <c:tx>
            <c:v>Carrier 2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'Both rails Y shims (3)'!$F$25:$F$41</c:f>
              <c:numCache>
                <c:formatCode>General</c:formatCode>
                <c:ptCount val="17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</c:numCache>
            </c:numRef>
          </c:xVal>
          <c:yVal>
            <c:numRef>
              <c:f>'Both rails Y shims (3)'!$G$25:$G$41</c:f>
              <c:numCache>
                <c:formatCode>0.000</c:formatCode>
                <c:ptCount val="17"/>
                <c:pt idx="0">
                  <c:v>27.4725</c:v>
                </c:pt>
                <c:pt idx="1">
                  <c:v>27.483799999999999</c:v>
                </c:pt>
                <c:pt idx="2">
                  <c:v>27.499400000000001</c:v>
                </c:pt>
                <c:pt idx="3">
                  <c:v>27.509899999999998</c:v>
                </c:pt>
                <c:pt idx="4">
                  <c:v>27.5183</c:v>
                </c:pt>
                <c:pt idx="5">
                  <c:v>27.525300000000001</c:v>
                </c:pt>
                <c:pt idx="6">
                  <c:v>27.529499999999999</c:v>
                </c:pt>
                <c:pt idx="7">
                  <c:v>27.535</c:v>
                </c:pt>
                <c:pt idx="8">
                  <c:v>27.535</c:v>
                </c:pt>
                <c:pt idx="9">
                  <c:v>27.530799999999999</c:v>
                </c:pt>
                <c:pt idx="10">
                  <c:v>27.5245</c:v>
                </c:pt>
                <c:pt idx="11">
                  <c:v>27.517399999999999</c:v>
                </c:pt>
                <c:pt idx="12">
                  <c:v>27.505400000000002</c:v>
                </c:pt>
                <c:pt idx="13">
                  <c:v>27.492799999999999</c:v>
                </c:pt>
                <c:pt idx="14">
                  <c:v>27.477</c:v>
                </c:pt>
                <c:pt idx="15">
                  <c:v>27.4618</c:v>
                </c:pt>
                <c:pt idx="16">
                  <c:v>27.4513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069-4B2B-AAE2-3BD9EFCB650D}"/>
            </c:ext>
          </c:extLst>
        </c:ser>
        <c:ser>
          <c:idx val="2"/>
          <c:order val="2"/>
          <c:tx>
            <c:v>Carrier 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'Both rails Y shims (3)'!$F$42:$F$58</c:f>
              <c:numCache>
                <c:formatCode>General</c:formatCode>
                <c:ptCount val="17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</c:numCache>
            </c:numRef>
          </c:xVal>
          <c:yVal>
            <c:numRef>
              <c:f>'Both rails Y shims (3)'!$G$42:$G$58</c:f>
              <c:numCache>
                <c:formatCode>0.000</c:formatCode>
                <c:ptCount val="17"/>
                <c:pt idx="0">
                  <c:v>27.4923</c:v>
                </c:pt>
                <c:pt idx="1">
                  <c:v>27.507200000000001</c:v>
                </c:pt>
                <c:pt idx="2">
                  <c:v>27.528199999999998</c:v>
                </c:pt>
                <c:pt idx="3">
                  <c:v>27.549700000000001</c:v>
                </c:pt>
                <c:pt idx="4">
                  <c:v>27.567299999999999</c:v>
                </c:pt>
                <c:pt idx="5">
                  <c:v>27.583100000000002</c:v>
                </c:pt>
                <c:pt idx="6">
                  <c:v>27.594000000000001</c:v>
                </c:pt>
                <c:pt idx="7">
                  <c:v>27.6038</c:v>
                </c:pt>
                <c:pt idx="8">
                  <c:v>27.607500000000002</c:v>
                </c:pt>
                <c:pt idx="9">
                  <c:v>27.610900000000001</c:v>
                </c:pt>
                <c:pt idx="10">
                  <c:v>27.610700000000001</c:v>
                </c:pt>
                <c:pt idx="11">
                  <c:v>27.609500000000001</c:v>
                </c:pt>
                <c:pt idx="12">
                  <c:v>27.605699999999999</c:v>
                </c:pt>
                <c:pt idx="13">
                  <c:v>27.6035</c:v>
                </c:pt>
                <c:pt idx="14">
                  <c:v>27.598500000000001</c:v>
                </c:pt>
                <c:pt idx="15">
                  <c:v>27.595700000000001</c:v>
                </c:pt>
                <c:pt idx="16">
                  <c:v>27.5929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069-4B2B-AAE2-3BD9EFCB650D}"/>
            </c:ext>
          </c:extLst>
        </c:ser>
        <c:ser>
          <c:idx val="3"/>
          <c:order val="3"/>
          <c:tx>
            <c:v>Carrier 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'Both rails Y shims (3)'!$F$59:$F$75</c:f>
              <c:numCache>
                <c:formatCode>General</c:formatCode>
                <c:ptCount val="17"/>
                <c:pt idx="0">
                  <c:v>52</c:v>
                </c:pt>
                <c:pt idx="1">
                  <c:v>53</c:v>
                </c:pt>
                <c:pt idx="2">
                  <c:v>54</c:v>
                </c:pt>
                <c:pt idx="3">
                  <c:v>55</c:v>
                </c:pt>
                <c:pt idx="4">
                  <c:v>56</c:v>
                </c:pt>
                <c:pt idx="5">
                  <c:v>57</c:v>
                </c:pt>
                <c:pt idx="6">
                  <c:v>58</c:v>
                </c:pt>
                <c:pt idx="7">
                  <c:v>59</c:v>
                </c:pt>
                <c:pt idx="8">
                  <c:v>60</c:v>
                </c:pt>
                <c:pt idx="9">
                  <c:v>61</c:v>
                </c:pt>
                <c:pt idx="10">
                  <c:v>62</c:v>
                </c:pt>
                <c:pt idx="11">
                  <c:v>63</c:v>
                </c:pt>
                <c:pt idx="12">
                  <c:v>64</c:v>
                </c:pt>
                <c:pt idx="13">
                  <c:v>65</c:v>
                </c:pt>
                <c:pt idx="14">
                  <c:v>66</c:v>
                </c:pt>
                <c:pt idx="15">
                  <c:v>67</c:v>
                </c:pt>
                <c:pt idx="16">
                  <c:v>68</c:v>
                </c:pt>
              </c:numCache>
            </c:numRef>
          </c:xVal>
          <c:yVal>
            <c:numRef>
              <c:f>'Both rails Y shims (3)'!$G$59:$G$75</c:f>
              <c:numCache>
                <c:formatCode>0.000</c:formatCode>
                <c:ptCount val="17"/>
                <c:pt idx="0">
                  <c:v>27.619299999999999</c:v>
                </c:pt>
                <c:pt idx="1">
                  <c:v>27.620799999999999</c:v>
                </c:pt>
                <c:pt idx="2">
                  <c:v>27.6236</c:v>
                </c:pt>
                <c:pt idx="3">
                  <c:v>27.6249</c:v>
                </c:pt>
                <c:pt idx="4">
                  <c:v>27.624199999999998</c:v>
                </c:pt>
                <c:pt idx="5">
                  <c:v>27.624199999999998</c:v>
                </c:pt>
                <c:pt idx="6">
                  <c:v>27.622800000000002</c:v>
                </c:pt>
                <c:pt idx="7">
                  <c:v>27.622299999999999</c:v>
                </c:pt>
                <c:pt idx="8">
                  <c:v>27.620200000000001</c:v>
                </c:pt>
                <c:pt idx="9">
                  <c:v>27.620799999999999</c:v>
                </c:pt>
                <c:pt idx="10">
                  <c:v>27.620899999999999</c:v>
                </c:pt>
                <c:pt idx="11">
                  <c:v>27.620699999999999</c:v>
                </c:pt>
                <c:pt idx="12">
                  <c:v>27.621400000000001</c:v>
                </c:pt>
                <c:pt idx="13">
                  <c:v>27.626899999999999</c:v>
                </c:pt>
                <c:pt idx="14">
                  <c:v>27.625599999999999</c:v>
                </c:pt>
                <c:pt idx="15">
                  <c:v>27.627500000000001</c:v>
                </c:pt>
                <c:pt idx="16">
                  <c:v>27.627500000000001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069-4B2B-AAE2-3BD9EFCB6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3573727"/>
        <c:axId val="823568927"/>
      </c:scatterChart>
      <c:valAx>
        <c:axId val="823573727"/>
        <c:scaling>
          <c:orientation val="minMax"/>
          <c:max val="68"/>
          <c:min val="1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68927"/>
        <c:crosses val="max"/>
        <c:crossBetween val="midCat"/>
        <c:majorUnit val="1"/>
      </c:valAx>
      <c:valAx>
        <c:axId val="823568927"/>
        <c:scaling>
          <c:orientation val="minMax"/>
          <c:max val="27.69"/>
          <c:min val="27.3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737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Lower</a:t>
            </a:r>
            <a:r>
              <a:rPr lang="en-US" baseline="0"/>
              <a:t> Rail Y Coordinates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8323820872690044E-2"/>
          <c:y val="0.2828805492943498"/>
          <c:w val="0.92247519472852268"/>
          <c:h val="0.66628177536661704"/>
        </c:manualLayout>
      </c:layout>
      <c:scatterChart>
        <c:scatterStyle val="smoothMarker"/>
        <c:varyColors val="0"/>
        <c:ser>
          <c:idx val="0"/>
          <c:order val="0"/>
          <c:tx>
            <c:v>Carrier 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'Both rails Y shims (3)'!$B$8:$B$24</c:f>
              <c:numCache>
                <c:formatCode>General</c:formatCode>
                <c:ptCount val="1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</c:numCache>
            </c:numRef>
          </c:xVal>
          <c:yVal>
            <c:numRef>
              <c:f>'Both rails Y shims (3)'!$D$8:$D$24</c:f>
              <c:numCache>
                <c:formatCode>0.000</c:formatCode>
                <c:ptCount val="17"/>
                <c:pt idx="0">
                  <c:v>-113.9216</c:v>
                </c:pt>
                <c:pt idx="1">
                  <c:v>-113.92400000000001</c:v>
                </c:pt>
                <c:pt idx="2">
                  <c:v>-113.92100000000001</c:v>
                </c:pt>
                <c:pt idx="3">
                  <c:v>-113.9233</c:v>
                </c:pt>
                <c:pt idx="4">
                  <c:v>-113.9209</c:v>
                </c:pt>
                <c:pt idx="5">
                  <c:v>-113.9229</c:v>
                </c:pt>
                <c:pt idx="6">
                  <c:v>-113.9204</c:v>
                </c:pt>
                <c:pt idx="7">
                  <c:v>-113.925</c:v>
                </c:pt>
                <c:pt idx="8">
                  <c:v>-113.92400000000001</c:v>
                </c:pt>
                <c:pt idx="9">
                  <c:v>-113.9273</c:v>
                </c:pt>
                <c:pt idx="10">
                  <c:v>-113.9254</c:v>
                </c:pt>
                <c:pt idx="11">
                  <c:v>-113.9289</c:v>
                </c:pt>
                <c:pt idx="12">
                  <c:v>-113.9221</c:v>
                </c:pt>
                <c:pt idx="13">
                  <c:v>-113.9199</c:v>
                </c:pt>
                <c:pt idx="14">
                  <c:v>-113.9195</c:v>
                </c:pt>
                <c:pt idx="15">
                  <c:v>-113.923</c:v>
                </c:pt>
                <c:pt idx="16">
                  <c:v>-113.9191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EE9-40DA-8A74-17689DB269C0}"/>
            </c:ext>
          </c:extLst>
        </c:ser>
        <c:ser>
          <c:idx val="1"/>
          <c:order val="1"/>
          <c:tx>
            <c:v>Carrier 2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'Both rails Y shims (3)'!$B$25:$B$41</c:f>
              <c:numCache>
                <c:formatCode>General</c:formatCode>
                <c:ptCount val="17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</c:numCache>
            </c:numRef>
          </c:xVal>
          <c:yVal>
            <c:numRef>
              <c:f>'Both rails Y shims (3)'!$D$25:$D$41</c:f>
              <c:numCache>
                <c:formatCode>0.000</c:formatCode>
                <c:ptCount val="17"/>
                <c:pt idx="0">
                  <c:v>-113.9235</c:v>
                </c:pt>
                <c:pt idx="1">
                  <c:v>-113.92700000000001</c:v>
                </c:pt>
                <c:pt idx="2">
                  <c:v>-113.9241</c:v>
                </c:pt>
                <c:pt idx="3">
                  <c:v>-113.9255</c:v>
                </c:pt>
                <c:pt idx="4">
                  <c:v>-113.92319999999999</c:v>
                </c:pt>
                <c:pt idx="5">
                  <c:v>-113.9246</c:v>
                </c:pt>
                <c:pt idx="6">
                  <c:v>-113.9237</c:v>
                </c:pt>
                <c:pt idx="7">
                  <c:v>-113.9264</c:v>
                </c:pt>
                <c:pt idx="8">
                  <c:v>-113.9226</c:v>
                </c:pt>
                <c:pt idx="9">
                  <c:v>-113.9263</c:v>
                </c:pt>
                <c:pt idx="10">
                  <c:v>-113.92310000000001</c:v>
                </c:pt>
                <c:pt idx="11">
                  <c:v>-113.92749999999999</c:v>
                </c:pt>
                <c:pt idx="12">
                  <c:v>-113.92359999999999</c:v>
                </c:pt>
                <c:pt idx="13">
                  <c:v>-113.9243</c:v>
                </c:pt>
                <c:pt idx="14">
                  <c:v>-113.9234</c:v>
                </c:pt>
                <c:pt idx="15">
                  <c:v>-113.92529999999999</c:v>
                </c:pt>
                <c:pt idx="16">
                  <c:v>-113.9204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EE9-40DA-8A74-17689DB269C0}"/>
            </c:ext>
          </c:extLst>
        </c:ser>
        <c:ser>
          <c:idx val="2"/>
          <c:order val="2"/>
          <c:tx>
            <c:v>Carrier 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'Both rails Y shims (3)'!$B$42:$B$58</c:f>
              <c:numCache>
                <c:formatCode>General</c:formatCode>
                <c:ptCount val="17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</c:numCache>
            </c:numRef>
          </c:xVal>
          <c:yVal>
            <c:numRef>
              <c:f>'Both rails Y shims (3)'!$D$42:$D$58</c:f>
              <c:numCache>
                <c:formatCode>0.000</c:formatCode>
                <c:ptCount val="17"/>
                <c:pt idx="0">
                  <c:v>-113.92319999999999</c:v>
                </c:pt>
                <c:pt idx="1">
                  <c:v>-113.929</c:v>
                </c:pt>
                <c:pt idx="2">
                  <c:v>-113.9273</c:v>
                </c:pt>
                <c:pt idx="3">
                  <c:v>-113.92749999999999</c:v>
                </c:pt>
                <c:pt idx="4">
                  <c:v>-113.9248</c:v>
                </c:pt>
                <c:pt idx="5">
                  <c:v>-113.9302</c:v>
                </c:pt>
                <c:pt idx="6">
                  <c:v>-113.93219999999999</c:v>
                </c:pt>
                <c:pt idx="7">
                  <c:v>-113.93899999999999</c:v>
                </c:pt>
                <c:pt idx="8">
                  <c:v>-113.93129999999999</c:v>
                </c:pt>
                <c:pt idx="9">
                  <c:v>-113.9303</c:v>
                </c:pt>
                <c:pt idx="10">
                  <c:v>-113.9302</c:v>
                </c:pt>
                <c:pt idx="11">
                  <c:v>-113.93600000000001</c:v>
                </c:pt>
                <c:pt idx="12">
                  <c:v>-113.9341</c:v>
                </c:pt>
                <c:pt idx="13">
                  <c:v>-113.9348</c:v>
                </c:pt>
                <c:pt idx="14">
                  <c:v>-113.9288</c:v>
                </c:pt>
                <c:pt idx="15">
                  <c:v>-113.9258</c:v>
                </c:pt>
                <c:pt idx="16">
                  <c:v>-113.9221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EE9-40DA-8A74-17689DB269C0}"/>
            </c:ext>
          </c:extLst>
        </c:ser>
        <c:ser>
          <c:idx val="3"/>
          <c:order val="3"/>
          <c:tx>
            <c:v>Carrier 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'Both rails Y shims (3)'!$B$59:$B$75</c:f>
              <c:numCache>
                <c:formatCode>General</c:formatCode>
                <c:ptCount val="17"/>
                <c:pt idx="0">
                  <c:v>52</c:v>
                </c:pt>
                <c:pt idx="1">
                  <c:v>53</c:v>
                </c:pt>
                <c:pt idx="2">
                  <c:v>54</c:v>
                </c:pt>
                <c:pt idx="3">
                  <c:v>55</c:v>
                </c:pt>
                <c:pt idx="4">
                  <c:v>56</c:v>
                </c:pt>
                <c:pt idx="5">
                  <c:v>57</c:v>
                </c:pt>
                <c:pt idx="6">
                  <c:v>58</c:v>
                </c:pt>
                <c:pt idx="7">
                  <c:v>59</c:v>
                </c:pt>
                <c:pt idx="8">
                  <c:v>60</c:v>
                </c:pt>
                <c:pt idx="9">
                  <c:v>61</c:v>
                </c:pt>
                <c:pt idx="10">
                  <c:v>62</c:v>
                </c:pt>
                <c:pt idx="11">
                  <c:v>63</c:v>
                </c:pt>
                <c:pt idx="12">
                  <c:v>64</c:v>
                </c:pt>
                <c:pt idx="13">
                  <c:v>65</c:v>
                </c:pt>
                <c:pt idx="14">
                  <c:v>66</c:v>
                </c:pt>
                <c:pt idx="15">
                  <c:v>67</c:v>
                </c:pt>
                <c:pt idx="16">
                  <c:v>68</c:v>
                </c:pt>
              </c:numCache>
            </c:numRef>
          </c:xVal>
          <c:yVal>
            <c:numRef>
              <c:f>'Both rails Y shims (3)'!$D$59:$D$75</c:f>
              <c:numCache>
                <c:formatCode>0.000</c:formatCode>
                <c:ptCount val="17"/>
                <c:pt idx="0">
                  <c:v>-113.9181</c:v>
                </c:pt>
                <c:pt idx="1">
                  <c:v>-113.9177</c:v>
                </c:pt>
                <c:pt idx="2">
                  <c:v>-113.9117</c:v>
                </c:pt>
                <c:pt idx="3">
                  <c:v>-113.91330000000001</c:v>
                </c:pt>
                <c:pt idx="4">
                  <c:v>-113.9111</c:v>
                </c:pt>
                <c:pt idx="5">
                  <c:v>-113.9161</c:v>
                </c:pt>
                <c:pt idx="6">
                  <c:v>-113.9238</c:v>
                </c:pt>
                <c:pt idx="7">
                  <c:v>-113.9389</c:v>
                </c:pt>
                <c:pt idx="8">
                  <c:v>-113.9376</c:v>
                </c:pt>
                <c:pt idx="9">
                  <c:v>-113.938</c:v>
                </c:pt>
                <c:pt idx="10">
                  <c:v>-113.9341</c:v>
                </c:pt>
                <c:pt idx="11">
                  <c:v>-113.9365</c:v>
                </c:pt>
                <c:pt idx="12">
                  <c:v>-113.9365</c:v>
                </c:pt>
                <c:pt idx="13">
                  <c:v>-113.9395</c:v>
                </c:pt>
                <c:pt idx="14">
                  <c:v>-113.9367</c:v>
                </c:pt>
                <c:pt idx="15">
                  <c:v>-113.9365</c:v>
                </c:pt>
                <c:pt idx="16">
                  <c:v>-113.93170000000001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2EE9-40DA-8A74-17689DB26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3530047"/>
        <c:axId val="823519007"/>
      </c:scatterChart>
      <c:valAx>
        <c:axId val="823530047"/>
        <c:scaling>
          <c:orientation val="minMax"/>
          <c:max val="68"/>
          <c:min val="1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19007"/>
        <c:crosses val="max"/>
        <c:crossBetween val="midCat"/>
        <c:majorUnit val="1"/>
      </c:valAx>
      <c:valAx>
        <c:axId val="823519007"/>
        <c:scaling>
          <c:orientation val="minMax"/>
          <c:max val="-113.91000000000001"/>
          <c:min val="-113.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300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Upper</a:t>
            </a:r>
            <a:r>
              <a:rPr lang="en-US" baseline="0"/>
              <a:t> Rail Y Coordinates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989823894129882E-2"/>
          <c:y val="0.25198385471985085"/>
          <c:w val="0.9243199684497353"/>
          <c:h val="0.6977017070532775"/>
        </c:manualLayout>
      </c:layout>
      <c:scatterChart>
        <c:scatterStyle val="smoothMarker"/>
        <c:varyColors val="0"/>
        <c:ser>
          <c:idx val="0"/>
          <c:order val="0"/>
          <c:tx>
            <c:v>Carrier 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'Both rails Y shims (3)'!$F$8:$F$24</c:f>
              <c:numCache>
                <c:formatCode>General</c:formatCode>
                <c:ptCount val="1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</c:numCache>
            </c:numRef>
          </c:xVal>
          <c:yVal>
            <c:numRef>
              <c:f>'Both rails Y shims (3)'!$H$8:$H$24</c:f>
              <c:numCache>
                <c:formatCode>0.000</c:formatCode>
                <c:ptCount val="17"/>
                <c:pt idx="0">
                  <c:v>-113.9272</c:v>
                </c:pt>
                <c:pt idx="1">
                  <c:v>-113.9306</c:v>
                </c:pt>
                <c:pt idx="2">
                  <c:v>-113.9301</c:v>
                </c:pt>
                <c:pt idx="3">
                  <c:v>-113.93340000000001</c:v>
                </c:pt>
                <c:pt idx="4">
                  <c:v>-113.93340000000001</c:v>
                </c:pt>
                <c:pt idx="5">
                  <c:v>-113.9366</c:v>
                </c:pt>
                <c:pt idx="6">
                  <c:v>-113.9344</c:v>
                </c:pt>
                <c:pt idx="7">
                  <c:v>-113.9378</c:v>
                </c:pt>
                <c:pt idx="8">
                  <c:v>-113.9363</c:v>
                </c:pt>
                <c:pt idx="9">
                  <c:v>-113.9406</c:v>
                </c:pt>
                <c:pt idx="10">
                  <c:v>-113.9323</c:v>
                </c:pt>
                <c:pt idx="11">
                  <c:v>-113.92870000000001</c:v>
                </c:pt>
                <c:pt idx="12">
                  <c:v>-113.92789999999999</c:v>
                </c:pt>
                <c:pt idx="13">
                  <c:v>-113.9329</c:v>
                </c:pt>
                <c:pt idx="14">
                  <c:v>-113.931</c:v>
                </c:pt>
                <c:pt idx="15">
                  <c:v>-113.9336</c:v>
                </c:pt>
                <c:pt idx="16">
                  <c:v>-113.92740000000001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822-4697-8BD9-5CDFE3BC0795}"/>
            </c:ext>
          </c:extLst>
        </c:ser>
        <c:ser>
          <c:idx val="1"/>
          <c:order val="1"/>
          <c:tx>
            <c:v>Carrier 2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'Both rails Y shims (3)'!$F$25:$F$41</c:f>
              <c:numCache>
                <c:formatCode>General</c:formatCode>
                <c:ptCount val="17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</c:numCache>
            </c:numRef>
          </c:xVal>
          <c:yVal>
            <c:numRef>
              <c:f>'Both rails Y shims (3)'!$H$25:$H$41</c:f>
              <c:numCache>
                <c:formatCode>0.000</c:formatCode>
                <c:ptCount val="17"/>
                <c:pt idx="0">
                  <c:v>-113.9224</c:v>
                </c:pt>
                <c:pt idx="1">
                  <c:v>-113.92489999999999</c:v>
                </c:pt>
                <c:pt idx="2">
                  <c:v>-113.9224</c:v>
                </c:pt>
                <c:pt idx="3">
                  <c:v>-113.9263</c:v>
                </c:pt>
                <c:pt idx="4">
                  <c:v>-113.9242</c:v>
                </c:pt>
                <c:pt idx="5">
                  <c:v>-113.9269</c:v>
                </c:pt>
                <c:pt idx="6">
                  <c:v>-113.926</c:v>
                </c:pt>
                <c:pt idx="7">
                  <c:v>-113.92919999999999</c:v>
                </c:pt>
                <c:pt idx="8">
                  <c:v>-113.9294</c:v>
                </c:pt>
                <c:pt idx="9">
                  <c:v>-113.93040000000001</c:v>
                </c:pt>
                <c:pt idx="10">
                  <c:v>-113.9258</c:v>
                </c:pt>
                <c:pt idx="11">
                  <c:v>-113.92740000000001</c:v>
                </c:pt>
                <c:pt idx="12">
                  <c:v>-113.92400000000001</c:v>
                </c:pt>
                <c:pt idx="13">
                  <c:v>-113.9239</c:v>
                </c:pt>
                <c:pt idx="14">
                  <c:v>-113.92140000000001</c:v>
                </c:pt>
                <c:pt idx="15">
                  <c:v>-113.9243</c:v>
                </c:pt>
                <c:pt idx="16">
                  <c:v>-113.9217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822-4697-8BD9-5CDFE3BC0795}"/>
            </c:ext>
          </c:extLst>
        </c:ser>
        <c:ser>
          <c:idx val="2"/>
          <c:order val="2"/>
          <c:tx>
            <c:v>Carrier 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'Both rails Y shims (3)'!$F$42:$F$58</c:f>
              <c:numCache>
                <c:formatCode>General</c:formatCode>
                <c:ptCount val="17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</c:numCache>
            </c:numRef>
          </c:xVal>
          <c:yVal>
            <c:numRef>
              <c:f>'Both rails Y shims (3)'!$H$42:$H$58</c:f>
              <c:numCache>
                <c:formatCode>0.000</c:formatCode>
                <c:ptCount val="17"/>
                <c:pt idx="0">
                  <c:v>-113.92570000000001</c:v>
                </c:pt>
                <c:pt idx="1">
                  <c:v>-113.93170000000001</c:v>
                </c:pt>
                <c:pt idx="2">
                  <c:v>-113.93040000000001</c:v>
                </c:pt>
                <c:pt idx="3">
                  <c:v>-113.9332</c:v>
                </c:pt>
                <c:pt idx="4">
                  <c:v>-113.9312</c:v>
                </c:pt>
                <c:pt idx="5">
                  <c:v>-113.9336</c:v>
                </c:pt>
                <c:pt idx="6">
                  <c:v>-113.9267</c:v>
                </c:pt>
                <c:pt idx="7">
                  <c:v>-113.9252</c:v>
                </c:pt>
                <c:pt idx="8">
                  <c:v>-113.92610000000001</c:v>
                </c:pt>
                <c:pt idx="9">
                  <c:v>-113.9329</c:v>
                </c:pt>
                <c:pt idx="10">
                  <c:v>-113.9295</c:v>
                </c:pt>
                <c:pt idx="11">
                  <c:v>-113.93040000000001</c:v>
                </c:pt>
                <c:pt idx="12">
                  <c:v>-113.93</c:v>
                </c:pt>
                <c:pt idx="13">
                  <c:v>-113.93340000000001</c:v>
                </c:pt>
                <c:pt idx="14">
                  <c:v>-113.9277</c:v>
                </c:pt>
                <c:pt idx="15">
                  <c:v>-113.92829999999999</c:v>
                </c:pt>
                <c:pt idx="16">
                  <c:v>-113.92400000000001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822-4697-8BD9-5CDFE3BC0795}"/>
            </c:ext>
          </c:extLst>
        </c:ser>
        <c:ser>
          <c:idx val="3"/>
          <c:order val="3"/>
          <c:tx>
            <c:v>Carrier 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'Both rails Y shims (3)'!$F$59:$F$75</c:f>
              <c:numCache>
                <c:formatCode>General</c:formatCode>
                <c:ptCount val="17"/>
                <c:pt idx="0">
                  <c:v>52</c:v>
                </c:pt>
                <c:pt idx="1">
                  <c:v>53</c:v>
                </c:pt>
                <c:pt idx="2">
                  <c:v>54</c:v>
                </c:pt>
                <c:pt idx="3">
                  <c:v>55</c:v>
                </c:pt>
                <c:pt idx="4">
                  <c:v>56</c:v>
                </c:pt>
                <c:pt idx="5">
                  <c:v>57</c:v>
                </c:pt>
                <c:pt idx="6">
                  <c:v>58</c:v>
                </c:pt>
                <c:pt idx="7">
                  <c:v>59</c:v>
                </c:pt>
                <c:pt idx="8">
                  <c:v>60</c:v>
                </c:pt>
                <c:pt idx="9">
                  <c:v>61</c:v>
                </c:pt>
                <c:pt idx="10">
                  <c:v>62</c:v>
                </c:pt>
                <c:pt idx="11">
                  <c:v>63</c:v>
                </c:pt>
                <c:pt idx="12">
                  <c:v>64</c:v>
                </c:pt>
                <c:pt idx="13">
                  <c:v>65</c:v>
                </c:pt>
                <c:pt idx="14">
                  <c:v>66</c:v>
                </c:pt>
                <c:pt idx="15">
                  <c:v>67</c:v>
                </c:pt>
                <c:pt idx="16">
                  <c:v>68</c:v>
                </c:pt>
              </c:numCache>
            </c:numRef>
          </c:xVal>
          <c:yVal>
            <c:numRef>
              <c:f>'Both rails Y shims (3)'!$H$59:$H$75</c:f>
              <c:numCache>
                <c:formatCode>0.000</c:formatCode>
                <c:ptCount val="17"/>
                <c:pt idx="0">
                  <c:v>-113.9378</c:v>
                </c:pt>
                <c:pt idx="1">
                  <c:v>-113.9354</c:v>
                </c:pt>
                <c:pt idx="2">
                  <c:v>-113.9299</c:v>
                </c:pt>
                <c:pt idx="3">
                  <c:v>-113.9298</c:v>
                </c:pt>
                <c:pt idx="4">
                  <c:v>-113.92789999999999</c:v>
                </c:pt>
                <c:pt idx="5">
                  <c:v>-113.9324</c:v>
                </c:pt>
                <c:pt idx="6">
                  <c:v>-113.9293</c:v>
                </c:pt>
                <c:pt idx="7">
                  <c:v>-113.93089999999999</c:v>
                </c:pt>
                <c:pt idx="8">
                  <c:v>-113.9252</c:v>
                </c:pt>
                <c:pt idx="9">
                  <c:v>-113.923</c:v>
                </c:pt>
                <c:pt idx="10">
                  <c:v>-113.9182</c:v>
                </c:pt>
                <c:pt idx="11">
                  <c:v>-113.9199</c:v>
                </c:pt>
                <c:pt idx="12">
                  <c:v>-113.9169</c:v>
                </c:pt>
                <c:pt idx="13">
                  <c:v>-113.9165</c:v>
                </c:pt>
                <c:pt idx="14">
                  <c:v>-113.92270000000001</c:v>
                </c:pt>
                <c:pt idx="15">
                  <c:v>-113.9308</c:v>
                </c:pt>
                <c:pt idx="16">
                  <c:v>-113.93040000000001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5822-4697-8BD9-5CDFE3BC0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3562207"/>
        <c:axId val="823563167"/>
      </c:scatterChart>
      <c:valAx>
        <c:axId val="823562207"/>
        <c:scaling>
          <c:orientation val="minMax"/>
          <c:max val="68"/>
          <c:min val="1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63167"/>
        <c:crosses val="max"/>
        <c:crossBetween val="midCat"/>
        <c:majorUnit val="1"/>
      </c:valAx>
      <c:valAx>
        <c:axId val="823563167"/>
        <c:scaling>
          <c:orientation val="minMax"/>
          <c:max val="-113.91000000000001"/>
          <c:min val="-113.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62207"/>
        <c:crosses val="autoZero"/>
        <c:crossBetween val="midCat"/>
      </c:valAx>
      <c:spPr>
        <a:noFill/>
        <a:ln>
          <a:solidFill>
            <a:schemeClr val="bg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Lower</a:t>
            </a:r>
            <a:r>
              <a:rPr lang="en-US" baseline="0"/>
              <a:t> Rail X Coordinates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'Both rails - expected results'!$C$8:$C$75</c:f>
              <c:numCache>
                <c:formatCode>0.000</c:formatCode>
                <c:ptCount val="68"/>
                <c:pt idx="0">
                  <c:v>27.592700000000001</c:v>
                </c:pt>
                <c:pt idx="1">
                  <c:v>27.595099999999999</c:v>
                </c:pt>
                <c:pt idx="2">
                  <c:v>27.598199999999999</c:v>
                </c:pt>
                <c:pt idx="3">
                  <c:v>27.6021</c:v>
                </c:pt>
                <c:pt idx="4">
                  <c:v>27.604600000000001</c:v>
                </c:pt>
                <c:pt idx="5">
                  <c:v>27.6082</c:v>
                </c:pt>
                <c:pt idx="6">
                  <c:v>27.609200000000001</c:v>
                </c:pt>
                <c:pt idx="7">
                  <c:v>27.613299999999999</c:v>
                </c:pt>
                <c:pt idx="8">
                  <c:v>27.6159</c:v>
                </c:pt>
                <c:pt idx="9">
                  <c:v>27.6219</c:v>
                </c:pt>
                <c:pt idx="10">
                  <c:v>27.624199999999998</c:v>
                </c:pt>
                <c:pt idx="11">
                  <c:v>27.629100000000001</c:v>
                </c:pt>
                <c:pt idx="12">
                  <c:v>27.6326</c:v>
                </c:pt>
                <c:pt idx="13">
                  <c:v>27.635999999999999</c:v>
                </c:pt>
                <c:pt idx="14">
                  <c:v>27.641500000000001</c:v>
                </c:pt>
                <c:pt idx="15">
                  <c:v>27.647600000000001</c:v>
                </c:pt>
                <c:pt idx="16">
                  <c:v>27.6508</c:v>
                </c:pt>
                <c:pt idx="17">
                  <c:v>27.6448</c:v>
                </c:pt>
                <c:pt idx="18">
                  <c:v>27.6373</c:v>
                </c:pt>
                <c:pt idx="19">
                  <c:v>27.626100000000001</c:v>
                </c:pt>
                <c:pt idx="20">
                  <c:v>27.615400000000001</c:v>
                </c:pt>
                <c:pt idx="21">
                  <c:v>27.604600000000001</c:v>
                </c:pt>
                <c:pt idx="22">
                  <c:v>27.595600000000001</c:v>
                </c:pt>
                <c:pt idx="23">
                  <c:v>27.587</c:v>
                </c:pt>
                <c:pt idx="24">
                  <c:v>27.581499999999998</c:v>
                </c:pt>
                <c:pt idx="25">
                  <c:v>27.5762</c:v>
                </c:pt>
                <c:pt idx="26">
                  <c:v>27.5763</c:v>
                </c:pt>
                <c:pt idx="27">
                  <c:v>27.5764</c:v>
                </c:pt>
                <c:pt idx="28">
                  <c:v>27.578800000000001</c:v>
                </c:pt>
                <c:pt idx="29">
                  <c:v>27.581099999999999</c:v>
                </c:pt>
                <c:pt idx="30">
                  <c:v>27.5869</c:v>
                </c:pt>
                <c:pt idx="31">
                  <c:v>27.594100000000001</c:v>
                </c:pt>
                <c:pt idx="32">
                  <c:v>27.6038</c:v>
                </c:pt>
                <c:pt idx="33">
                  <c:v>27.6098</c:v>
                </c:pt>
                <c:pt idx="34">
                  <c:v>27.6721</c:v>
                </c:pt>
                <c:pt idx="35">
                  <c:v>27.661200000000001</c:v>
                </c:pt>
                <c:pt idx="36">
                  <c:v>27.646799999999999</c:v>
                </c:pt>
                <c:pt idx="37">
                  <c:v>27.631799999999998</c:v>
                </c:pt>
                <c:pt idx="38">
                  <c:v>27.618300000000001</c:v>
                </c:pt>
                <c:pt idx="39">
                  <c:v>27.607900000000001</c:v>
                </c:pt>
                <c:pt idx="40">
                  <c:v>27.598700000000001</c:v>
                </c:pt>
                <c:pt idx="41">
                  <c:v>27.5931</c:v>
                </c:pt>
                <c:pt idx="42">
                  <c:v>27.5867</c:v>
                </c:pt>
                <c:pt idx="43">
                  <c:v>27.5838</c:v>
                </c:pt>
                <c:pt idx="44">
                  <c:v>27.582000000000001</c:v>
                </c:pt>
                <c:pt idx="45">
                  <c:v>27.581399999999999</c:v>
                </c:pt>
                <c:pt idx="46">
                  <c:v>27.5809</c:v>
                </c:pt>
                <c:pt idx="47">
                  <c:v>27.5822</c:v>
                </c:pt>
                <c:pt idx="48">
                  <c:v>27.583100000000002</c:v>
                </c:pt>
                <c:pt idx="49">
                  <c:v>27.585999999999999</c:v>
                </c:pt>
                <c:pt idx="50">
                  <c:v>27.587499999999999</c:v>
                </c:pt>
                <c:pt idx="51">
                  <c:v>27.641100000000002</c:v>
                </c:pt>
                <c:pt idx="52">
                  <c:v>27.637699999999999</c:v>
                </c:pt>
                <c:pt idx="53">
                  <c:v>27.6327</c:v>
                </c:pt>
                <c:pt idx="54">
                  <c:v>27.629799999999999</c:v>
                </c:pt>
                <c:pt idx="55">
                  <c:v>27.626100000000001</c:v>
                </c:pt>
                <c:pt idx="56">
                  <c:v>27.624400000000001</c:v>
                </c:pt>
                <c:pt idx="57">
                  <c:v>27.620799999999999</c:v>
                </c:pt>
                <c:pt idx="58">
                  <c:v>27.6189</c:v>
                </c:pt>
                <c:pt idx="59">
                  <c:v>27.617599999999999</c:v>
                </c:pt>
                <c:pt idx="60">
                  <c:v>27.612500000000001</c:v>
                </c:pt>
                <c:pt idx="61">
                  <c:v>27.605599999999999</c:v>
                </c:pt>
                <c:pt idx="62">
                  <c:v>27.6006</c:v>
                </c:pt>
                <c:pt idx="63">
                  <c:v>27.5947</c:v>
                </c:pt>
                <c:pt idx="64">
                  <c:v>27.589600000000001</c:v>
                </c:pt>
                <c:pt idx="65">
                  <c:v>27.582599999999999</c:v>
                </c:pt>
                <c:pt idx="66">
                  <c:v>27.576899999999998</c:v>
                </c:pt>
                <c:pt idx="67">
                  <c:v>27.572199999999999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D9-4741-A5C3-94E5EA27F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02207"/>
        <c:axId val="823502687"/>
      </c:lineChart>
      <c:catAx>
        <c:axId val="82350220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02687"/>
        <c:crosses val="autoZero"/>
        <c:auto val="1"/>
        <c:lblAlgn val="ctr"/>
        <c:lblOffset val="100"/>
        <c:noMultiLvlLbl val="0"/>
      </c:catAx>
      <c:valAx>
        <c:axId val="823502687"/>
        <c:scaling>
          <c:orientation val="minMax"/>
          <c:max val="27.75"/>
          <c:min val="27.5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022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Upper</a:t>
            </a:r>
            <a:r>
              <a:rPr lang="en-US" baseline="0"/>
              <a:t> Rail X Coordinates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'Both rails - expected results'!$G$8:$G$75</c:f>
              <c:numCache>
                <c:formatCode>0.000</c:formatCode>
                <c:ptCount val="68"/>
                <c:pt idx="0">
                  <c:v>-27.648700000000002</c:v>
                </c:pt>
                <c:pt idx="1">
                  <c:v>-27.646899999999999</c:v>
                </c:pt>
                <c:pt idx="2">
                  <c:v>-27.642199999999999</c:v>
                </c:pt>
                <c:pt idx="3">
                  <c:v>-27.6404</c:v>
                </c:pt>
                <c:pt idx="4">
                  <c:v>-27.6373</c:v>
                </c:pt>
                <c:pt idx="5">
                  <c:v>-27.636299999999999</c:v>
                </c:pt>
                <c:pt idx="6">
                  <c:v>-27.633700000000001</c:v>
                </c:pt>
                <c:pt idx="7">
                  <c:v>-27.632300000000001</c:v>
                </c:pt>
                <c:pt idx="8">
                  <c:v>-27.627199999999998</c:v>
                </c:pt>
                <c:pt idx="9">
                  <c:v>-27.625599999999999</c:v>
                </c:pt>
                <c:pt idx="10">
                  <c:v>-27.620200000000001</c:v>
                </c:pt>
                <c:pt idx="11">
                  <c:v>-27.616900000000001</c:v>
                </c:pt>
                <c:pt idx="12">
                  <c:v>-27.611899999999999</c:v>
                </c:pt>
                <c:pt idx="13">
                  <c:v>-27.608499999999999</c:v>
                </c:pt>
                <c:pt idx="14">
                  <c:v>-27.6038</c:v>
                </c:pt>
                <c:pt idx="15">
                  <c:v>-27.599399999999999</c:v>
                </c:pt>
                <c:pt idx="16">
                  <c:v>-27.5944</c:v>
                </c:pt>
                <c:pt idx="17">
                  <c:v>-27.610399999999998</c:v>
                </c:pt>
                <c:pt idx="18">
                  <c:v>-27.616099999999999</c:v>
                </c:pt>
                <c:pt idx="19">
                  <c:v>-27.624199999999998</c:v>
                </c:pt>
                <c:pt idx="20">
                  <c:v>-27.635899999999999</c:v>
                </c:pt>
                <c:pt idx="21">
                  <c:v>-27.645399999999999</c:v>
                </c:pt>
                <c:pt idx="22">
                  <c:v>-27.655899999999999</c:v>
                </c:pt>
                <c:pt idx="23">
                  <c:v>-27.6633</c:v>
                </c:pt>
                <c:pt idx="24">
                  <c:v>-27.6708</c:v>
                </c:pt>
                <c:pt idx="25">
                  <c:v>-27.671700000000001</c:v>
                </c:pt>
                <c:pt idx="26">
                  <c:v>-27.6754</c:v>
                </c:pt>
                <c:pt idx="27">
                  <c:v>-27.673500000000001</c:v>
                </c:pt>
                <c:pt idx="28">
                  <c:v>-27.671900000000001</c:v>
                </c:pt>
                <c:pt idx="29">
                  <c:v>-27.667400000000001</c:v>
                </c:pt>
                <c:pt idx="30">
                  <c:v>-27.662400000000002</c:v>
                </c:pt>
                <c:pt idx="31">
                  <c:v>-27.6541</c:v>
                </c:pt>
                <c:pt idx="32">
                  <c:v>-27.645900000000001</c:v>
                </c:pt>
                <c:pt idx="33">
                  <c:v>-27.6386</c:v>
                </c:pt>
                <c:pt idx="34">
                  <c:v>-27.596299999999999</c:v>
                </c:pt>
                <c:pt idx="35">
                  <c:v>-27.605499999999999</c:v>
                </c:pt>
                <c:pt idx="36">
                  <c:v>-27.6189</c:v>
                </c:pt>
                <c:pt idx="37">
                  <c:v>-27.633600000000001</c:v>
                </c:pt>
                <c:pt idx="38">
                  <c:v>-27.6465</c:v>
                </c:pt>
                <c:pt idx="39">
                  <c:v>-27.6585</c:v>
                </c:pt>
                <c:pt idx="40">
                  <c:v>-27.6678</c:v>
                </c:pt>
                <c:pt idx="41">
                  <c:v>-27.675699999999999</c:v>
                </c:pt>
                <c:pt idx="42">
                  <c:v>-27.679400000000001</c:v>
                </c:pt>
                <c:pt idx="43">
                  <c:v>-27.684699999999999</c:v>
                </c:pt>
                <c:pt idx="44">
                  <c:v>-27.686</c:v>
                </c:pt>
                <c:pt idx="45">
                  <c:v>-27.688400000000001</c:v>
                </c:pt>
                <c:pt idx="46">
                  <c:v>-27.688199999999998</c:v>
                </c:pt>
                <c:pt idx="47">
                  <c:v>-27.6889</c:v>
                </c:pt>
                <c:pt idx="48">
                  <c:v>-27.69</c:v>
                </c:pt>
                <c:pt idx="49">
                  <c:v>-27.690100000000001</c:v>
                </c:pt>
                <c:pt idx="50">
                  <c:v>-27.6876</c:v>
                </c:pt>
                <c:pt idx="51">
                  <c:v>-27.6355</c:v>
                </c:pt>
                <c:pt idx="52">
                  <c:v>-27.623699999999999</c:v>
                </c:pt>
                <c:pt idx="53">
                  <c:v>-27.625599999999999</c:v>
                </c:pt>
                <c:pt idx="54">
                  <c:v>-27.629000000000001</c:v>
                </c:pt>
                <c:pt idx="55">
                  <c:v>-27.632000000000001</c:v>
                </c:pt>
                <c:pt idx="56">
                  <c:v>-27.635899999999999</c:v>
                </c:pt>
                <c:pt idx="57">
                  <c:v>-27.639600000000002</c:v>
                </c:pt>
                <c:pt idx="58">
                  <c:v>-27.643999999999998</c:v>
                </c:pt>
                <c:pt idx="59">
                  <c:v>-27.648800000000001</c:v>
                </c:pt>
                <c:pt idx="60">
                  <c:v>-27.656600000000001</c:v>
                </c:pt>
                <c:pt idx="61">
                  <c:v>-27.663399999999999</c:v>
                </c:pt>
                <c:pt idx="62">
                  <c:v>-27.671900000000001</c:v>
                </c:pt>
                <c:pt idx="63">
                  <c:v>-27.678799999999999</c:v>
                </c:pt>
                <c:pt idx="64">
                  <c:v>-27.687100000000001</c:v>
                </c:pt>
                <c:pt idx="65">
                  <c:v>-27.694800000000001</c:v>
                </c:pt>
                <c:pt idx="66">
                  <c:v>-27.7028</c:v>
                </c:pt>
                <c:pt idx="67">
                  <c:v>-27.705400000000001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09-41E3-B9BE-31FE89897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73727"/>
        <c:axId val="823568927"/>
      </c:lineChart>
      <c:catAx>
        <c:axId val="82357372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68927"/>
        <c:crosses val="autoZero"/>
        <c:auto val="1"/>
        <c:lblAlgn val="ctr"/>
        <c:lblOffset val="100"/>
        <c:noMultiLvlLbl val="0"/>
      </c:catAx>
      <c:valAx>
        <c:axId val="823568927"/>
        <c:scaling>
          <c:orientation val="minMax"/>
          <c:max val="-27.55"/>
          <c:min val="-27.7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73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Lower</a:t>
            </a:r>
            <a:r>
              <a:rPr lang="en-US" baseline="0"/>
              <a:t> Rail Y Coordinates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'Both rails - expected results'!$D$8:$D$75</c:f>
              <c:numCache>
                <c:formatCode>0.000</c:formatCode>
                <c:ptCount val="68"/>
                <c:pt idx="0">
                  <c:v>-113.97329999999999</c:v>
                </c:pt>
                <c:pt idx="1">
                  <c:v>-113.9746</c:v>
                </c:pt>
                <c:pt idx="2">
                  <c:v>-113.9722</c:v>
                </c:pt>
                <c:pt idx="3">
                  <c:v>-113.9725</c:v>
                </c:pt>
                <c:pt idx="4">
                  <c:v>-113.97069999999999</c:v>
                </c:pt>
                <c:pt idx="5">
                  <c:v>-113.9713</c:v>
                </c:pt>
                <c:pt idx="6">
                  <c:v>-113.967</c:v>
                </c:pt>
                <c:pt idx="7">
                  <c:v>-113.9683</c:v>
                </c:pt>
                <c:pt idx="8">
                  <c:v>-113.9657</c:v>
                </c:pt>
                <c:pt idx="9">
                  <c:v>-113.9701</c:v>
                </c:pt>
                <c:pt idx="10">
                  <c:v>-113.9688</c:v>
                </c:pt>
                <c:pt idx="11">
                  <c:v>-113.9725</c:v>
                </c:pt>
                <c:pt idx="12">
                  <c:v>-113.97320000000001</c:v>
                </c:pt>
                <c:pt idx="13">
                  <c:v>-113.97499999999999</c:v>
                </c:pt>
                <c:pt idx="14">
                  <c:v>-113.9744</c:v>
                </c:pt>
                <c:pt idx="15">
                  <c:v>-113.97669999999999</c:v>
                </c:pt>
                <c:pt idx="16">
                  <c:v>-113.9755</c:v>
                </c:pt>
                <c:pt idx="17">
                  <c:v>-114.0179</c:v>
                </c:pt>
                <c:pt idx="18">
                  <c:v>-114.0172</c:v>
                </c:pt>
                <c:pt idx="19">
                  <c:v>-114.011</c:v>
                </c:pt>
                <c:pt idx="20">
                  <c:v>-114.0103</c:v>
                </c:pt>
                <c:pt idx="21">
                  <c:v>-114.0057</c:v>
                </c:pt>
                <c:pt idx="22">
                  <c:v>-114.00409999999999</c:v>
                </c:pt>
                <c:pt idx="23">
                  <c:v>-113.9995</c:v>
                </c:pt>
                <c:pt idx="24">
                  <c:v>-113.9996</c:v>
                </c:pt>
                <c:pt idx="25">
                  <c:v>-113.9944</c:v>
                </c:pt>
                <c:pt idx="26">
                  <c:v>-113.9945</c:v>
                </c:pt>
                <c:pt idx="27">
                  <c:v>-113.9915</c:v>
                </c:pt>
                <c:pt idx="28">
                  <c:v>-113.99250000000001</c:v>
                </c:pt>
                <c:pt idx="29">
                  <c:v>-113.9894</c:v>
                </c:pt>
                <c:pt idx="30">
                  <c:v>-113.9906</c:v>
                </c:pt>
                <c:pt idx="31">
                  <c:v>-113.98779999999999</c:v>
                </c:pt>
                <c:pt idx="32">
                  <c:v>-113.98869999999999</c:v>
                </c:pt>
                <c:pt idx="33">
                  <c:v>-113.985</c:v>
                </c:pt>
                <c:pt idx="34">
                  <c:v>-114.1207</c:v>
                </c:pt>
                <c:pt idx="35">
                  <c:v>-114.12309999999999</c:v>
                </c:pt>
                <c:pt idx="36">
                  <c:v>-114.1206</c:v>
                </c:pt>
                <c:pt idx="37">
                  <c:v>-114.12260000000001</c:v>
                </c:pt>
                <c:pt idx="38">
                  <c:v>-114.1216</c:v>
                </c:pt>
                <c:pt idx="39">
                  <c:v>-114.12730000000001</c:v>
                </c:pt>
                <c:pt idx="40">
                  <c:v>-114.1306</c:v>
                </c:pt>
                <c:pt idx="41">
                  <c:v>-114.1375</c:v>
                </c:pt>
                <c:pt idx="42">
                  <c:v>-114.137</c:v>
                </c:pt>
                <c:pt idx="43">
                  <c:v>-114.1403</c:v>
                </c:pt>
                <c:pt idx="44">
                  <c:v>-114.13639999999999</c:v>
                </c:pt>
                <c:pt idx="45">
                  <c:v>-114.13590000000001</c:v>
                </c:pt>
                <c:pt idx="46">
                  <c:v>-114.1324</c:v>
                </c:pt>
                <c:pt idx="47">
                  <c:v>-114.1349</c:v>
                </c:pt>
                <c:pt idx="48">
                  <c:v>-114.1318</c:v>
                </c:pt>
                <c:pt idx="49">
                  <c:v>-114.1331</c:v>
                </c:pt>
                <c:pt idx="50">
                  <c:v>-114.1301</c:v>
                </c:pt>
                <c:pt idx="51">
                  <c:v>-113.9315</c:v>
                </c:pt>
                <c:pt idx="52">
                  <c:v>-113.9363</c:v>
                </c:pt>
                <c:pt idx="53">
                  <c:v>-113.9391</c:v>
                </c:pt>
                <c:pt idx="54">
                  <c:v>-113.9434</c:v>
                </c:pt>
                <c:pt idx="55">
                  <c:v>-113.943</c:v>
                </c:pt>
                <c:pt idx="56">
                  <c:v>-113.9472</c:v>
                </c:pt>
                <c:pt idx="57">
                  <c:v>-113.9468</c:v>
                </c:pt>
                <c:pt idx="58">
                  <c:v>-113.9517</c:v>
                </c:pt>
                <c:pt idx="59">
                  <c:v>-113.95269999999999</c:v>
                </c:pt>
                <c:pt idx="60">
                  <c:v>-113.9562</c:v>
                </c:pt>
                <c:pt idx="61">
                  <c:v>-113.9532</c:v>
                </c:pt>
                <c:pt idx="62">
                  <c:v>-113.9567</c:v>
                </c:pt>
                <c:pt idx="63">
                  <c:v>-113.9568</c:v>
                </c:pt>
                <c:pt idx="64">
                  <c:v>-113.96120000000001</c:v>
                </c:pt>
                <c:pt idx="65">
                  <c:v>-113.9605</c:v>
                </c:pt>
                <c:pt idx="66">
                  <c:v>-113.96469999999999</c:v>
                </c:pt>
                <c:pt idx="67">
                  <c:v>-113.9644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9C-42C8-929B-976870E05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30047"/>
        <c:axId val="823519007"/>
      </c:lineChart>
      <c:catAx>
        <c:axId val="82353004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19007"/>
        <c:crosses val="autoZero"/>
        <c:auto val="1"/>
        <c:lblAlgn val="ctr"/>
        <c:lblOffset val="100"/>
        <c:noMultiLvlLbl val="0"/>
      </c:catAx>
      <c:valAx>
        <c:axId val="823519007"/>
        <c:scaling>
          <c:orientation val="minMax"/>
          <c:max val="-113.85"/>
          <c:min val="-114.1499999999999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30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Upper</a:t>
            </a:r>
            <a:r>
              <a:rPr lang="en-US" baseline="0"/>
              <a:t> Rail X Coordinates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6479002044742E-2"/>
          <c:y val="0.17171296296296298"/>
          <c:w val="0.93372924213963704"/>
          <c:h val="0.7773611111111110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'Both rails no shims'!$G$8:$G$75</c:f>
              <c:numCache>
                <c:formatCode>0.000</c:formatCode>
                <c:ptCount val="68"/>
                <c:pt idx="0">
                  <c:v>27.513400000000001</c:v>
                </c:pt>
                <c:pt idx="1">
                  <c:v>27.5124</c:v>
                </c:pt>
                <c:pt idx="2">
                  <c:v>27.509799999999998</c:v>
                </c:pt>
                <c:pt idx="3">
                  <c:v>27.507899999999999</c:v>
                </c:pt>
                <c:pt idx="4">
                  <c:v>27.503499999999999</c:v>
                </c:pt>
                <c:pt idx="5">
                  <c:v>27.499700000000001</c:v>
                </c:pt>
                <c:pt idx="6">
                  <c:v>27.495200000000001</c:v>
                </c:pt>
                <c:pt idx="7">
                  <c:v>27.4938</c:v>
                </c:pt>
                <c:pt idx="8">
                  <c:v>27.492100000000001</c:v>
                </c:pt>
                <c:pt idx="9">
                  <c:v>27.485900000000001</c:v>
                </c:pt>
                <c:pt idx="10">
                  <c:v>27.4787</c:v>
                </c:pt>
                <c:pt idx="11">
                  <c:v>27.473299999999998</c:v>
                </c:pt>
                <c:pt idx="12">
                  <c:v>27.467199999999998</c:v>
                </c:pt>
                <c:pt idx="13">
                  <c:v>27.462599999999998</c:v>
                </c:pt>
                <c:pt idx="14">
                  <c:v>27.4574</c:v>
                </c:pt>
                <c:pt idx="15">
                  <c:v>27.452300000000001</c:v>
                </c:pt>
                <c:pt idx="16">
                  <c:v>27.4483</c:v>
                </c:pt>
                <c:pt idx="17">
                  <c:v>27.4816</c:v>
                </c:pt>
                <c:pt idx="18">
                  <c:v>27.492100000000001</c:v>
                </c:pt>
                <c:pt idx="19">
                  <c:v>27.5029</c:v>
                </c:pt>
                <c:pt idx="20">
                  <c:v>27.514700000000001</c:v>
                </c:pt>
                <c:pt idx="21">
                  <c:v>27.523399999999999</c:v>
                </c:pt>
                <c:pt idx="22">
                  <c:v>27.5307</c:v>
                </c:pt>
                <c:pt idx="23">
                  <c:v>27.5335</c:v>
                </c:pt>
                <c:pt idx="24">
                  <c:v>27.538599999999999</c:v>
                </c:pt>
                <c:pt idx="25">
                  <c:v>27.537199999999999</c:v>
                </c:pt>
                <c:pt idx="26">
                  <c:v>27.535499999999999</c:v>
                </c:pt>
                <c:pt idx="27">
                  <c:v>27.528300000000002</c:v>
                </c:pt>
                <c:pt idx="28">
                  <c:v>27.521699999999999</c:v>
                </c:pt>
                <c:pt idx="29">
                  <c:v>27.5124</c:v>
                </c:pt>
                <c:pt idx="30">
                  <c:v>27.5</c:v>
                </c:pt>
                <c:pt idx="31">
                  <c:v>27.4833</c:v>
                </c:pt>
                <c:pt idx="32">
                  <c:v>27.468900000000001</c:v>
                </c:pt>
                <c:pt idx="33">
                  <c:v>27.459199999999999</c:v>
                </c:pt>
                <c:pt idx="34">
                  <c:v>27.5</c:v>
                </c:pt>
                <c:pt idx="35">
                  <c:v>27.512799999999999</c:v>
                </c:pt>
                <c:pt idx="36">
                  <c:v>27.5322</c:v>
                </c:pt>
                <c:pt idx="37">
                  <c:v>27.554500000000001</c:v>
                </c:pt>
                <c:pt idx="38">
                  <c:v>27.572199999999999</c:v>
                </c:pt>
                <c:pt idx="39">
                  <c:v>27.588200000000001</c:v>
                </c:pt>
                <c:pt idx="40">
                  <c:v>27.598299999999998</c:v>
                </c:pt>
                <c:pt idx="41">
                  <c:v>27.607900000000001</c:v>
                </c:pt>
                <c:pt idx="42">
                  <c:v>27.612100000000002</c:v>
                </c:pt>
                <c:pt idx="43">
                  <c:v>27.6157</c:v>
                </c:pt>
                <c:pt idx="44">
                  <c:v>27.6144</c:v>
                </c:pt>
                <c:pt idx="45">
                  <c:v>27.613499999999998</c:v>
                </c:pt>
                <c:pt idx="46">
                  <c:v>27.6098</c:v>
                </c:pt>
                <c:pt idx="47">
                  <c:v>27.606999999999999</c:v>
                </c:pt>
                <c:pt idx="48">
                  <c:v>27.602499999999999</c:v>
                </c:pt>
                <c:pt idx="49">
                  <c:v>27.599900000000002</c:v>
                </c:pt>
                <c:pt idx="50">
                  <c:v>27.597200000000001</c:v>
                </c:pt>
                <c:pt idx="51">
                  <c:v>27.6294</c:v>
                </c:pt>
                <c:pt idx="52">
                  <c:v>27.626899999999999</c:v>
                </c:pt>
                <c:pt idx="53">
                  <c:v>27.626799999999999</c:v>
                </c:pt>
                <c:pt idx="54">
                  <c:v>27.6282</c:v>
                </c:pt>
                <c:pt idx="55">
                  <c:v>27.628699999999998</c:v>
                </c:pt>
                <c:pt idx="56">
                  <c:v>27.628699999999998</c:v>
                </c:pt>
                <c:pt idx="57">
                  <c:v>27.626899999999999</c:v>
                </c:pt>
                <c:pt idx="58">
                  <c:v>27.6265</c:v>
                </c:pt>
                <c:pt idx="59">
                  <c:v>27.625399999999999</c:v>
                </c:pt>
                <c:pt idx="60">
                  <c:v>27.622900000000001</c:v>
                </c:pt>
                <c:pt idx="61">
                  <c:v>27.625299999999999</c:v>
                </c:pt>
                <c:pt idx="62">
                  <c:v>27.625299999999999</c:v>
                </c:pt>
                <c:pt idx="63">
                  <c:v>27.626999999999999</c:v>
                </c:pt>
                <c:pt idx="64">
                  <c:v>27.628599999999999</c:v>
                </c:pt>
                <c:pt idx="65">
                  <c:v>27.630400000000002</c:v>
                </c:pt>
                <c:pt idx="66">
                  <c:v>27.632300000000001</c:v>
                </c:pt>
                <c:pt idx="67">
                  <c:v>27.632999999999999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AC-43BE-A817-AB9DD736A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73727"/>
        <c:axId val="823568927"/>
      </c:lineChart>
      <c:catAx>
        <c:axId val="82357372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68927"/>
        <c:crosses val="autoZero"/>
        <c:auto val="1"/>
        <c:lblAlgn val="ctr"/>
        <c:lblOffset val="100"/>
        <c:noMultiLvlLbl val="0"/>
      </c:catAx>
      <c:valAx>
        <c:axId val="823568927"/>
        <c:scaling>
          <c:orientation val="minMax"/>
          <c:max val="27.69"/>
          <c:min val="27.3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73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Upper</a:t>
            </a:r>
            <a:r>
              <a:rPr lang="en-US" baseline="0"/>
              <a:t> Rail Y Coordinates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'Both rails - expected results'!$H$8:$H$75</c:f>
              <c:numCache>
                <c:formatCode>0.000</c:formatCode>
                <c:ptCount val="68"/>
                <c:pt idx="0">
                  <c:v>-113.97499999999999</c:v>
                </c:pt>
                <c:pt idx="1">
                  <c:v>-113.97750000000001</c:v>
                </c:pt>
                <c:pt idx="2">
                  <c:v>-113.97580000000001</c:v>
                </c:pt>
                <c:pt idx="3">
                  <c:v>-113.9755</c:v>
                </c:pt>
                <c:pt idx="4">
                  <c:v>-113.97110000000001</c:v>
                </c:pt>
                <c:pt idx="5">
                  <c:v>-113.9708</c:v>
                </c:pt>
                <c:pt idx="6">
                  <c:v>-113.9669</c:v>
                </c:pt>
                <c:pt idx="7">
                  <c:v>-113.9687</c:v>
                </c:pt>
                <c:pt idx="8">
                  <c:v>-113.9654</c:v>
                </c:pt>
                <c:pt idx="9">
                  <c:v>-113.9696</c:v>
                </c:pt>
                <c:pt idx="10">
                  <c:v>-113.96769999999999</c:v>
                </c:pt>
                <c:pt idx="11">
                  <c:v>-113.97029999999999</c:v>
                </c:pt>
                <c:pt idx="12">
                  <c:v>-113.96939999999999</c:v>
                </c:pt>
                <c:pt idx="13">
                  <c:v>-113.9717</c:v>
                </c:pt>
                <c:pt idx="14">
                  <c:v>-113.9682</c:v>
                </c:pt>
                <c:pt idx="15">
                  <c:v>-113.97110000000001</c:v>
                </c:pt>
                <c:pt idx="16">
                  <c:v>-113.9683</c:v>
                </c:pt>
                <c:pt idx="17">
                  <c:v>-114.0141</c:v>
                </c:pt>
                <c:pt idx="18">
                  <c:v>-114.0155</c:v>
                </c:pt>
                <c:pt idx="19">
                  <c:v>-114.01300000000001</c:v>
                </c:pt>
                <c:pt idx="20">
                  <c:v>-114.0141</c:v>
                </c:pt>
                <c:pt idx="21">
                  <c:v>-114.0128</c:v>
                </c:pt>
                <c:pt idx="22">
                  <c:v>-114.0153</c:v>
                </c:pt>
                <c:pt idx="23">
                  <c:v>-114.0125</c:v>
                </c:pt>
                <c:pt idx="24">
                  <c:v>-114.01349999999999</c:v>
                </c:pt>
                <c:pt idx="25">
                  <c:v>-114.0074</c:v>
                </c:pt>
                <c:pt idx="26">
                  <c:v>-114.0072</c:v>
                </c:pt>
                <c:pt idx="27">
                  <c:v>-114.001</c:v>
                </c:pt>
                <c:pt idx="28">
                  <c:v>-113.99939999999999</c:v>
                </c:pt>
                <c:pt idx="29">
                  <c:v>-113.9953</c:v>
                </c:pt>
                <c:pt idx="30">
                  <c:v>-113.9944</c:v>
                </c:pt>
                <c:pt idx="31">
                  <c:v>-113.9902</c:v>
                </c:pt>
                <c:pt idx="32">
                  <c:v>-113.98990000000001</c:v>
                </c:pt>
                <c:pt idx="33">
                  <c:v>-113.9872</c:v>
                </c:pt>
                <c:pt idx="34">
                  <c:v>-114.12860000000001</c:v>
                </c:pt>
                <c:pt idx="35">
                  <c:v>-114.1371</c:v>
                </c:pt>
                <c:pt idx="36">
                  <c:v>-114.14449999999999</c:v>
                </c:pt>
                <c:pt idx="37">
                  <c:v>-114.15349999999999</c:v>
                </c:pt>
                <c:pt idx="38">
                  <c:v>-114.15730000000001</c:v>
                </c:pt>
                <c:pt idx="39">
                  <c:v>-114.1641</c:v>
                </c:pt>
                <c:pt idx="40">
                  <c:v>-114.1678</c:v>
                </c:pt>
                <c:pt idx="41">
                  <c:v>-114.1735</c:v>
                </c:pt>
                <c:pt idx="42">
                  <c:v>-114.1725</c:v>
                </c:pt>
                <c:pt idx="43">
                  <c:v>-114.1742</c:v>
                </c:pt>
                <c:pt idx="44">
                  <c:v>-114.1691</c:v>
                </c:pt>
                <c:pt idx="45">
                  <c:v>-114.16679999999999</c:v>
                </c:pt>
                <c:pt idx="46">
                  <c:v>-114.15940000000001</c:v>
                </c:pt>
                <c:pt idx="47">
                  <c:v>-114.1593</c:v>
                </c:pt>
                <c:pt idx="48">
                  <c:v>-114.1545</c:v>
                </c:pt>
                <c:pt idx="49">
                  <c:v>-114.1555</c:v>
                </c:pt>
                <c:pt idx="50">
                  <c:v>-114.1533</c:v>
                </c:pt>
                <c:pt idx="51">
                  <c:v>-113.9594</c:v>
                </c:pt>
                <c:pt idx="52">
                  <c:v>-113.9498</c:v>
                </c:pt>
                <c:pt idx="53">
                  <c:v>-113.9508</c:v>
                </c:pt>
                <c:pt idx="54">
                  <c:v>-113.955</c:v>
                </c:pt>
                <c:pt idx="55">
                  <c:v>-113.95569999999999</c:v>
                </c:pt>
                <c:pt idx="56">
                  <c:v>-113.95869999999999</c:v>
                </c:pt>
                <c:pt idx="57">
                  <c:v>-113.9594</c:v>
                </c:pt>
                <c:pt idx="58">
                  <c:v>-113.9635</c:v>
                </c:pt>
                <c:pt idx="59">
                  <c:v>-113.9637</c:v>
                </c:pt>
                <c:pt idx="60">
                  <c:v>-113.96599999999999</c:v>
                </c:pt>
                <c:pt idx="61">
                  <c:v>-113.9644</c:v>
                </c:pt>
                <c:pt idx="62">
                  <c:v>-113.96599999999999</c:v>
                </c:pt>
                <c:pt idx="63">
                  <c:v>-113.9649</c:v>
                </c:pt>
                <c:pt idx="64">
                  <c:v>-113.96720000000001</c:v>
                </c:pt>
                <c:pt idx="65">
                  <c:v>-113.9663</c:v>
                </c:pt>
                <c:pt idx="66">
                  <c:v>-113.9688</c:v>
                </c:pt>
                <c:pt idx="67">
                  <c:v>-113.96720000000001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F2-4FC2-8C8D-7876A65B7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62207"/>
        <c:axId val="823563167"/>
      </c:lineChart>
      <c:catAx>
        <c:axId val="82356220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63167"/>
        <c:crosses val="autoZero"/>
        <c:auto val="1"/>
        <c:lblAlgn val="ctr"/>
        <c:lblOffset val="100"/>
        <c:noMultiLvlLbl val="0"/>
      </c:catAx>
      <c:valAx>
        <c:axId val="823563167"/>
        <c:scaling>
          <c:orientation val="minMax"/>
          <c:max val="-11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622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Lower</a:t>
            </a:r>
            <a:r>
              <a:rPr lang="en-US" baseline="0"/>
              <a:t> Rail Y Coordinates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6"/>
            <c:dispRSqr val="0"/>
            <c:dispEq val="0"/>
          </c:trendline>
          <c:val>
            <c:numRef>
              <c:f>'Both rails no shims'!$D$8:$D$75</c:f>
              <c:numCache>
                <c:formatCode>0.000</c:formatCode>
                <c:ptCount val="68"/>
                <c:pt idx="0">
                  <c:v>-113.9525</c:v>
                </c:pt>
                <c:pt idx="1">
                  <c:v>-113.95350000000001</c:v>
                </c:pt>
                <c:pt idx="2">
                  <c:v>-113.94970000000001</c:v>
                </c:pt>
                <c:pt idx="3">
                  <c:v>-113.9522</c:v>
                </c:pt>
                <c:pt idx="4">
                  <c:v>-113.9499</c:v>
                </c:pt>
                <c:pt idx="5">
                  <c:v>-113.95229999999999</c:v>
                </c:pt>
                <c:pt idx="6">
                  <c:v>-113.9491</c:v>
                </c:pt>
                <c:pt idx="7">
                  <c:v>-113.9552</c:v>
                </c:pt>
                <c:pt idx="8">
                  <c:v>-113.952</c:v>
                </c:pt>
                <c:pt idx="9">
                  <c:v>-113.95820000000001</c:v>
                </c:pt>
                <c:pt idx="10">
                  <c:v>-113.9555</c:v>
                </c:pt>
                <c:pt idx="11">
                  <c:v>-113.9603</c:v>
                </c:pt>
                <c:pt idx="12">
                  <c:v>-113.95950000000001</c:v>
                </c:pt>
                <c:pt idx="13">
                  <c:v>-113.9633</c:v>
                </c:pt>
                <c:pt idx="14">
                  <c:v>-113.96339999999999</c:v>
                </c:pt>
                <c:pt idx="15">
                  <c:v>-113.96729999999999</c:v>
                </c:pt>
                <c:pt idx="16">
                  <c:v>-113.9645</c:v>
                </c:pt>
                <c:pt idx="17">
                  <c:v>-113.943</c:v>
                </c:pt>
                <c:pt idx="18">
                  <c:v>-113.9452</c:v>
                </c:pt>
                <c:pt idx="19">
                  <c:v>-113.9421</c:v>
                </c:pt>
                <c:pt idx="20">
                  <c:v>-113.94499999999999</c:v>
                </c:pt>
                <c:pt idx="21">
                  <c:v>-113.9422</c:v>
                </c:pt>
                <c:pt idx="22">
                  <c:v>-113.952</c:v>
                </c:pt>
                <c:pt idx="23">
                  <c:v>-113.9396</c:v>
                </c:pt>
                <c:pt idx="24">
                  <c:v>-113.9461</c:v>
                </c:pt>
                <c:pt idx="25">
                  <c:v>-113.9432</c:v>
                </c:pt>
                <c:pt idx="26">
                  <c:v>-113.9472</c:v>
                </c:pt>
                <c:pt idx="27">
                  <c:v>-113.9442</c:v>
                </c:pt>
                <c:pt idx="28">
                  <c:v>-113.9466</c:v>
                </c:pt>
                <c:pt idx="29">
                  <c:v>-113.9438</c:v>
                </c:pt>
                <c:pt idx="30">
                  <c:v>-113.9449</c:v>
                </c:pt>
                <c:pt idx="31">
                  <c:v>-113.9427</c:v>
                </c:pt>
                <c:pt idx="32">
                  <c:v>-113.94540000000001</c:v>
                </c:pt>
                <c:pt idx="33">
                  <c:v>-113.94199999999999</c:v>
                </c:pt>
                <c:pt idx="34">
                  <c:v>-114.017</c:v>
                </c:pt>
                <c:pt idx="35">
                  <c:v>-114.02209999999999</c:v>
                </c:pt>
                <c:pt idx="36">
                  <c:v>-114.0196</c:v>
                </c:pt>
                <c:pt idx="37">
                  <c:v>-114.0209</c:v>
                </c:pt>
                <c:pt idx="38">
                  <c:v>-114.0185</c:v>
                </c:pt>
                <c:pt idx="39">
                  <c:v>-114.02379999999999</c:v>
                </c:pt>
                <c:pt idx="40">
                  <c:v>-114.0243</c:v>
                </c:pt>
                <c:pt idx="41">
                  <c:v>-114.0326</c:v>
                </c:pt>
                <c:pt idx="42">
                  <c:v>-114.0329</c:v>
                </c:pt>
                <c:pt idx="43">
                  <c:v>-114.0399</c:v>
                </c:pt>
                <c:pt idx="44">
                  <c:v>-114.0389</c:v>
                </c:pt>
                <c:pt idx="45">
                  <c:v>-114.0441</c:v>
                </c:pt>
                <c:pt idx="46">
                  <c:v>-114.0459</c:v>
                </c:pt>
                <c:pt idx="47">
                  <c:v>-114.0515</c:v>
                </c:pt>
                <c:pt idx="48">
                  <c:v>-114.0535</c:v>
                </c:pt>
                <c:pt idx="49">
                  <c:v>-114.059</c:v>
                </c:pt>
                <c:pt idx="50">
                  <c:v>-114.0587</c:v>
                </c:pt>
                <c:pt idx="51">
                  <c:v>-113.9907</c:v>
                </c:pt>
                <c:pt idx="52">
                  <c:v>-113.9873</c:v>
                </c:pt>
                <c:pt idx="53">
                  <c:v>-113.977</c:v>
                </c:pt>
                <c:pt idx="54">
                  <c:v>-113.9726</c:v>
                </c:pt>
                <c:pt idx="55">
                  <c:v>-113.96469999999999</c:v>
                </c:pt>
                <c:pt idx="56">
                  <c:v>-113.9636</c:v>
                </c:pt>
                <c:pt idx="57">
                  <c:v>-113.9575</c:v>
                </c:pt>
                <c:pt idx="58">
                  <c:v>-113.95780000000001</c:v>
                </c:pt>
                <c:pt idx="59">
                  <c:v>-113.9551</c:v>
                </c:pt>
                <c:pt idx="60">
                  <c:v>-113.956</c:v>
                </c:pt>
                <c:pt idx="61">
                  <c:v>-113.952</c:v>
                </c:pt>
                <c:pt idx="62">
                  <c:v>-113.95480000000001</c:v>
                </c:pt>
                <c:pt idx="63">
                  <c:v>-113.9538</c:v>
                </c:pt>
                <c:pt idx="64">
                  <c:v>-113.958</c:v>
                </c:pt>
                <c:pt idx="65">
                  <c:v>-113.9547</c:v>
                </c:pt>
                <c:pt idx="66">
                  <c:v>-113.955</c:v>
                </c:pt>
                <c:pt idx="67">
                  <c:v>-113.9495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7B-481A-AC19-F14FA758C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30047"/>
        <c:axId val="823519007"/>
      </c:lineChart>
      <c:catAx>
        <c:axId val="82353004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19007"/>
        <c:crosses val="autoZero"/>
        <c:auto val="1"/>
        <c:lblAlgn val="ctr"/>
        <c:lblOffset val="100"/>
        <c:noMultiLvlLbl val="0"/>
      </c:catAx>
      <c:valAx>
        <c:axId val="823519007"/>
        <c:scaling>
          <c:orientation val="minMax"/>
          <c:max val="-113.91000000000001"/>
          <c:min val="-114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30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Upper</a:t>
            </a:r>
            <a:r>
              <a:rPr lang="en-US" baseline="0"/>
              <a:t> Rail Y Coordinates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989823894129882E-2"/>
          <c:y val="0.16965113762133363"/>
          <c:w val="0.9243199684497353"/>
          <c:h val="0.7800344241517946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6"/>
            <c:dispRSqr val="0"/>
            <c:dispEq val="0"/>
          </c:trendline>
          <c:val>
            <c:numRef>
              <c:f>'Both rails no shims'!$H$8:$H$75</c:f>
              <c:numCache>
                <c:formatCode>0.000</c:formatCode>
                <c:ptCount val="68"/>
                <c:pt idx="0">
                  <c:v>-113.949</c:v>
                </c:pt>
                <c:pt idx="1">
                  <c:v>-113.9508</c:v>
                </c:pt>
                <c:pt idx="2">
                  <c:v>-113.94970000000001</c:v>
                </c:pt>
                <c:pt idx="3">
                  <c:v>-113.9539</c:v>
                </c:pt>
                <c:pt idx="4">
                  <c:v>-113.9539</c:v>
                </c:pt>
                <c:pt idx="5">
                  <c:v>-113.9577</c:v>
                </c:pt>
                <c:pt idx="6">
                  <c:v>-113.95529999999999</c:v>
                </c:pt>
                <c:pt idx="7">
                  <c:v>-113.9585</c:v>
                </c:pt>
                <c:pt idx="8">
                  <c:v>-113.955</c:v>
                </c:pt>
                <c:pt idx="9">
                  <c:v>-113.9619</c:v>
                </c:pt>
                <c:pt idx="10">
                  <c:v>-113.9594</c:v>
                </c:pt>
                <c:pt idx="11">
                  <c:v>-113.9632</c:v>
                </c:pt>
                <c:pt idx="12">
                  <c:v>-113.962</c:v>
                </c:pt>
                <c:pt idx="13">
                  <c:v>-113.9665</c:v>
                </c:pt>
                <c:pt idx="14">
                  <c:v>-113.9646</c:v>
                </c:pt>
                <c:pt idx="15">
                  <c:v>-113.97020000000001</c:v>
                </c:pt>
                <c:pt idx="16">
                  <c:v>-113.9679</c:v>
                </c:pt>
                <c:pt idx="17">
                  <c:v>-113.93210000000001</c:v>
                </c:pt>
                <c:pt idx="18">
                  <c:v>-113.9355</c:v>
                </c:pt>
                <c:pt idx="19">
                  <c:v>-113.9329</c:v>
                </c:pt>
                <c:pt idx="20">
                  <c:v>-113.9366</c:v>
                </c:pt>
                <c:pt idx="21">
                  <c:v>-113.9346</c:v>
                </c:pt>
                <c:pt idx="22">
                  <c:v>-113.9375</c:v>
                </c:pt>
                <c:pt idx="23">
                  <c:v>-113.93600000000001</c:v>
                </c:pt>
                <c:pt idx="24">
                  <c:v>-113.9393</c:v>
                </c:pt>
                <c:pt idx="25">
                  <c:v>-113.9376</c:v>
                </c:pt>
                <c:pt idx="26">
                  <c:v>-113.93819999999999</c:v>
                </c:pt>
                <c:pt idx="27">
                  <c:v>-113.9361</c:v>
                </c:pt>
                <c:pt idx="28">
                  <c:v>-113.9388</c:v>
                </c:pt>
                <c:pt idx="29">
                  <c:v>-113.93519999999999</c:v>
                </c:pt>
                <c:pt idx="30">
                  <c:v>-113.9355</c:v>
                </c:pt>
                <c:pt idx="31">
                  <c:v>-113.9324</c:v>
                </c:pt>
                <c:pt idx="32">
                  <c:v>-113.9355</c:v>
                </c:pt>
                <c:pt idx="33">
                  <c:v>-113.9332</c:v>
                </c:pt>
                <c:pt idx="34">
                  <c:v>-113.9937</c:v>
                </c:pt>
                <c:pt idx="35">
                  <c:v>-114.0031</c:v>
                </c:pt>
                <c:pt idx="36">
                  <c:v>-114.00790000000001</c:v>
                </c:pt>
                <c:pt idx="37">
                  <c:v>-114.0179</c:v>
                </c:pt>
                <c:pt idx="38">
                  <c:v>-114.0245</c:v>
                </c:pt>
                <c:pt idx="39">
                  <c:v>-114.0343</c:v>
                </c:pt>
                <c:pt idx="40">
                  <c:v>-114.03700000000001</c:v>
                </c:pt>
                <c:pt idx="41">
                  <c:v>-114.0488</c:v>
                </c:pt>
                <c:pt idx="42">
                  <c:v>-114.04989999999999</c:v>
                </c:pt>
                <c:pt idx="43">
                  <c:v>-114.0578</c:v>
                </c:pt>
                <c:pt idx="44">
                  <c:v>-114.0549</c:v>
                </c:pt>
                <c:pt idx="45">
                  <c:v>-114.0569</c:v>
                </c:pt>
                <c:pt idx="46">
                  <c:v>-114.05410000000001</c:v>
                </c:pt>
                <c:pt idx="47">
                  <c:v>-114.0574</c:v>
                </c:pt>
                <c:pt idx="48">
                  <c:v>-114.0579</c:v>
                </c:pt>
                <c:pt idx="49">
                  <c:v>-114.0647</c:v>
                </c:pt>
                <c:pt idx="50">
                  <c:v>-114.0635</c:v>
                </c:pt>
                <c:pt idx="51">
                  <c:v>-113.98869999999999</c:v>
                </c:pt>
                <c:pt idx="52">
                  <c:v>-113.9847</c:v>
                </c:pt>
                <c:pt idx="53">
                  <c:v>-113.9752</c:v>
                </c:pt>
                <c:pt idx="54">
                  <c:v>-113.97</c:v>
                </c:pt>
                <c:pt idx="55">
                  <c:v>-113.9606</c:v>
                </c:pt>
                <c:pt idx="56">
                  <c:v>-113.9585</c:v>
                </c:pt>
                <c:pt idx="57">
                  <c:v>-113.9538</c:v>
                </c:pt>
                <c:pt idx="58">
                  <c:v>-113.9542</c:v>
                </c:pt>
                <c:pt idx="59">
                  <c:v>-113.9495</c:v>
                </c:pt>
                <c:pt idx="60">
                  <c:v>-113.9526</c:v>
                </c:pt>
                <c:pt idx="61">
                  <c:v>-113.94410000000001</c:v>
                </c:pt>
                <c:pt idx="62">
                  <c:v>-113.9461</c:v>
                </c:pt>
                <c:pt idx="63">
                  <c:v>-113.94370000000001</c:v>
                </c:pt>
                <c:pt idx="64">
                  <c:v>-113.9455</c:v>
                </c:pt>
                <c:pt idx="65">
                  <c:v>-113.9404</c:v>
                </c:pt>
                <c:pt idx="66">
                  <c:v>-113.94029999999999</c:v>
                </c:pt>
                <c:pt idx="67">
                  <c:v>-113.9371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D1-4573-B814-E809CDE10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62207"/>
        <c:axId val="823563167"/>
      </c:lineChart>
      <c:catAx>
        <c:axId val="82356220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63167"/>
        <c:crosses val="autoZero"/>
        <c:auto val="1"/>
        <c:lblAlgn val="ctr"/>
        <c:lblOffset val="100"/>
        <c:noMultiLvlLbl val="0"/>
      </c:catAx>
      <c:valAx>
        <c:axId val="823563167"/>
        <c:scaling>
          <c:orientation val="minMax"/>
          <c:max val="-113.91000000000001"/>
          <c:min val="-114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62207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Lower</a:t>
            </a:r>
            <a:r>
              <a:rPr lang="en-US" baseline="0"/>
              <a:t> Rail X Coordinates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'Both rails Y shims (1)'!$C$8:$C$75</c:f>
              <c:numCache>
                <c:formatCode>0.000</c:formatCode>
                <c:ptCount val="68"/>
                <c:pt idx="0">
                  <c:v>-27.521699999999999</c:v>
                </c:pt>
                <c:pt idx="1">
                  <c:v>-27.5227</c:v>
                </c:pt>
                <c:pt idx="2">
                  <c:v>-27.525500000000001</c:v>
                </c:pt>
                <c:pt idx="3">
                  <c:v>-27.528700000000001</c:v>
                </c:pt>
                <c:pt idx="4">
                  <c:v>-27.531199999999998</c:v>
                </c:pt>
                <c:pt idx="5">
                  <c:v>-27.536000000000001</c:v>
                </c:pt>
                <c:pt idx="6">
                  <c:v>-27.540199999999999</c:v>
                </c:pt>
                <c:pt idx="7">
                  <c:v>-27.545000000000002</c:v>
                </c:pt>
                <c:pt idx="8">
                  <c:v>-27.548200000000001</c:v>
                </c:pt>
                <c:pt idx="9">
                  <c:v>-27.553000000000001</c:v>
                </c:pt>
                <c:pt idx="10">
                  <c:v>-27.557200000000002</c:v>
                </c:pt>
                <c:pt idx="11">
                  <c:v>-27.561900000000001</c:v>
                </c:pt>
                <c:pt idx="12">
                  <c:v>-27.565999999999999</c:v>
                </c:pt>
                <c:pt idx="13">
                  <c:v>-27.571999999999999</c:v>
                </c:pt>
                <c:pt idx="14">
                  <c:v>-27.577200000000001</c:v>
                </c:pt>
                <c:pt idx="15">
                  <c:v>-27.5838</c:v>
                </c:pt>
                <c:pt idx="16">
                  <c:v>-27.587599999999998</c:v>
                </c:pt>
                <c:pt idx="17">
                  <c:v>-27.7059</c:v>
                </c:pt>
                <c:pt idx="18">
                  <c:v>-27.693200000000001</c:v>
                </c:pt>
                <c:pt idx="19">
                  <c:v>-27.677399999999999</c:v>
                </c:pt>
                <c:pt idx="20">
                  <c:v>-27.666</c:v>
                </c:pt>
                <c:pt idx="21">
                  <c:v>-27.657699999999998</c:v>
                </c:pt>
                <c:pt idx="22">
                  <c:v>-27.651399999999999</c:v>
                </c:pt>
                <c:pt idx="23">
                  <c:v>-27.647300000000001</c:v>
                </c:pt>
                <c:pt idx="24">
                  <c:v>-27.645499999999998</c:v>
                </c:pt>
                <c:pt idx="25">
                  <c:v>-27.644100000000002</c:v>
                </c:pt>
                <c:pt idx="26">
                  <c:v>-27.647500000000001</c:v>
                </c:pt>
                <c:pt idx="27">
                  <c:v>-27.651800000000001</c:v>
                </c:pt>
                <c:pt idx="28">
                  <c:v>-27.660399999999999</c:v>
                </c:pt>
                <c:pt idx="29">
                  <c:v>-27.671500000000002</c:v>
                </c:pt>
                <c:pt idx="30">
                  <c:v>-27.685700000000001</c:v>
                </c:pt>
                <c:pt idx="31">
                  <c:v>-27.701000000000001</c:v>
                </c:pt>
                <c:pt idx="32">
                  <c:v>-27.718399999999999</c:v>
                </c:pt>
                <c:pt idx="33">
                  <c:v>-27.729800000000001</c:v>
                </c:pt>
                <c:pt idx="34">
                  <c:v>-27.746099999999998</c:v>
                </c:pt>
                <c:pt idx="35">
                  <c:v>-27.730399999999999</c:v>
                </c:pt>
                <c:pt idx="36">
                  <c:v>-27.707899999999999</c:v>
                </c:pt>
                <c:pt idx="37">
                  <c:v>-27.687899999999999</c:v>
                </c:pt>
                <c:pt idx="38">
                  <c:v>-27.670200000000001</c:v>
                </c:pt>
                <c:pt idx="39">
                  <c:v>-27.6572</c:v>
                </c:pt>
                <c:pt idx="40">
                  <c:v>-27.646599999999999</c:v>
                </c:pt>
                <c:pt idx="41">
                  <c:v>-27.639900000000001</c:v>
                </c:pt>
                <c:pt idx="42">
                  <c:v>-27.635200000000001</c:v>
                </c:pt>
                <c:pt idx="43">
                  <c:v>-27.636099999999999</c:v>
                </c:pt>
                <c:pt idx="44">
                  <c:v>-27.636600000000001</c:v>
                </c:pt>
                <c:pt idx="45">
                  <c:v>-27.640799999999999</c:v>
                </c:pt>
                <c:pt idx="46">
                  <c:v>-27.644100000000002</c:v>
                </c:pt>
                <c:pt idx="47">
                  <c:v>-27.6492</c:v>
                </c:pt>
                <c:pt idx="48">
                  <c:v>-27.654299999999999</c:v>
                </c:pt>
                <c:pt idx="49">
                  <c:v>-27.661100000000001</c:v>
                </c:pt>
                <c:pt idx="50">
                  <c:v>-27.663399999999999</c:v>
                </c:pt>
                <c:pt idx="51">
                  <c:v>-27.6525</c:v>
                </c:pt>
                <c:pt idx="52">
                  <c:v>-27.6493</c:v>
                </c:pt>
                <c:pt idx="53">
                  <c:v>-27.647099999999998</c:v>
                </c:pt>
                <c:pt idx="54">
                  <c:v>-27.645499999999998</c:v>
                </c:pt>
                <c:pt idx="55">
                  <c:v>-27.643799999999999</c:v>
                </c:pt>
                <c:pt idx="56">
                  <c:v>-27.643000000000001</c:v>
                </c:pt>
                <c:pt idx="57">
                  <c:v>-27.6448</c:v>
                </c:pt>
                <c:pt idx="58">
                  <c:v>-27.647400000000001</c:v>
                </c:pt>
                <c:pt idx="59">
                  <c:v>-27.646699999999999</c:v>
                </c:pt>
                <c:pt idx="60">
                  <c:v>-27.647400000000001</c:v>
                </c:pt>
                <c:pt idx="61">
                  <c:v>-27.646699999999999</c:v>
                </c:pt>
                <c:pt idx="62">
                  <c:v>-27.646999999999998</c:v>
                </c:pt>
                <c:pt idx="63">
                  <c:v>-27.646899999999999</c:v>
                </c:pt>
                <c:pt idx="64">
                  <c:v>-27.6477</c:v>
                </c:pt>
                <c:pt idx="65">
                  <c:v>-27.645900000000001</c:v>
                </c:pt>
                <c:pt idx="66">
                  <c:v>-27.645</c:v>
                </c:pt>
                <c:pt idx="67">
                  <c:v>-27.643899999999999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A5-42EE-B99D-2BDEF8B1F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02207"/>
        <c:axId val="823502687"/>
      </c:lineChart>
      <c:catAx>
        <c:axId val="82350220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02687"/>
        <c:crosses val="autoZero"/>
        <c:auto val="1"/>
        <c:lblAlgn val="ctr"/>
        <c:lblOffset val="100"/>
        <c:noMultiLvlLbl val="0"/>
      </c:catAx>
      <c:valAx>
        <c:axId val="823502687"/>
        <c:scaling>
          <c:orientation val="minMax"/>
          <c:min val="-27.81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022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Upper</a:t>
            </a:r>
            <a:r>
              <a:rPr lang="en-US" baseline="0"/>
              <a:t> Rail X Coordinates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6479002044742E-2"/>
          <c:y val="0.17171296296296298"/>
          <c:w val="0.93372924213963704"/>
          <c:h val="0.7773611111111110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'Both rails Y shims (1)'!$G$8:$G$75</c:f>
              <c:numCache>
                <c:formatCode>0.000</c:formatCode>
                <c:ptCount val="68"/>
                <c:pt idx="0">
                  <c:v>27.6006</c:v>
                </c:pt>
                <c:pt idx="1">
                  <c:v>27.599699999999999</c:v>
                </c:pt>
                <c:pt idx="2">
                  <c:v>27.596399999999999</c:v>
                </c:pt>
                <c:pt idx="3">
                  <c:v>27.593299999999999</c:v>
                </c:pt>
                <c:pt idx="4">
                  <c:v>27.589099999999998</c:v>
                </c:pt>
                <c:pt idx="5">
                  <c:v>27.586600000000001</c:v>
                </c:pt>
                <c:pt idx="6">
                  <c:v>27.582699999999999</c:v>
                </c:pt>
                <c:pt idx="7">
                  <c:v>27.581499999999998</c:v>
                </c:pt>
                <c:pt idx="8">
                  <c:v>27.578199999999999</c:v>
                </c:pt>
                <c:pt idx="9">
                  <c:v>27.575500000000002</c:v>
                </c:pt>
                <c:pt idx="10">
                  <c:v>27.5701</c:v>
                </c:pt>
                <c:pt idx="11">
                  <c:v>27.564699999999998</c:v>
                </c:pt>
                <c:pt idx="12">
                  <c:v>27.558299999999999</c:v>
                </c:pt>
                <c:pt idx="13">
                  <c:v>27.554500000000001</c:v>
                </c:pt>
                <c:pt idx="14">
                  <c:v>27.5487</c:v>
                </c:pt>
                <c:pt idx="15">
                  <c:v>27.5428</c:v>
                </c:pt>
                <c:pt idx="16">
                  <c:v>27.537600000000001</c:v>
                </c:pt>
                <c:pt idx="17">
                  <c:v>27.442499999999999</c:v>
                </c:pt>
                <c:pt idx="18">
                  <c:v>27.454899999999999</c:v>
                </c:pt>
                <c:pt idx="19">
                  <c:v>27.468</c:v>
                </c:pt>
                <c:pt idx="20">
                  <c:v>27.480499999999999</c:v>
                </c:pt>
                <c:pt idx="21">
                  <c:v>27.488700000000001</c:v>
                </c:pt>
                <c:pt idx="22">
                  <c:v>27.497900000000001</c:v>
                </c:pt>
                <c:pt idx="23">
                  <c:v>27.5002</c:v>
                </c:pt>
                <c:pt idx="24">
                  <c:v>27.503599999999999</c:v>
                </c:pt>
                <c:pt idx="25">
                  <c:v>27.501000000000001</c:v>
                </c:pt>
                <c:pt idx="26">
                  <c:v>27.4984</c:v>
                </c:pt>
                <c:pt idx="27">
                  <c:v>27.4924</c:v>
                </c:pt>
                <c:pt idx="28">
                  <c:v>27.4848</c:v>
                </c:pt>
                <c:pt idx="29">
                  <c:v>27.473099999999999</c:v>
                </c:pt>
                <c:pt idx="30">
                  <c:v>27.4605</c:v>
                </c:pt>
                <c:pt idx="31">
                  <c:v>27.443999999999999</c:v>
                </c:pt>
                <c:pt idx="32">
                  <c:v>27.429200000000002</c:v>
                </c:pt>
                <c:pt idx="33">
                  <c:v>27.416599999999999</c:v>
                </c:pt>
                <c:pt idx="34">
                  <c:v>27.462</c:v>
                </c:pt>
                <c:pt idx="35">
                  <c:v>27.476099999999999</c:v>
                </c:pt>
                <c:pt idx="36">
                  <c:v>27.4985</c:v>
                </c:pt>
                <c:pt idx="37">
                  <c:v>27.5197</c:v>
                </c:pt>
                <c:pt idx="38">
                  <c:v>27.538</c:v>
                </c:pt>
                <c:pt idx="39">
                  <c:v>27.554200000000002</c:v>
                </c:pt>
                <c:pt idx="40">
                  <c:v>27.563300000000002</c:v>
                </c:pt>
                <c:pt idx="41">
                  <c:v>27.571999999999999</c:v>
                </c:pt>
                <c:pt idx="42">
                  <c:v>27.5746</c:v>
                </c:pt>
                <c:pt idx="43">
                  <c:v>27.578299999999999</c:v>
                </c:pt>
                <c:pt idx="44">
                  <c:v>27.5778</c:v>
                </c:pt>
                <c:pt idx="45">
                  <c:v>27.576499999999999</c:v>
                </c:pt>
                <c:pt idx="46">
                  <c:v>27.572199999999999</c:v>
                </c:pt>
                <c:pt idx="47">
                  <c:v>27.569299999999998</c:v>
                </c:pt>
                <c:pt idx="48">
                  <c:v>27.564699999999998</c:v>
                </c:pt>
                <c:pt idx="49">
                  <c:v>27.561800000000002</c:v>
                </c:pt>
                <c:pt idx="50">
                  <c:v>27.558199999999999</c:v>
                </c:pt>
                <c:pt idx="51">
                  <c:v>27.587399999999999</c:v>
                </c:pt>
                <c:pt idx="52">
                  <c:v>27.587599999999998</c:v>
                </c:pt>
                <c:pt idx="53">
                  <c:v>27.590399999999999</c:v>
                </c:pt>
                <c:pt idx="54">
                  <c:v>27.592700000000001</c:v>
                </c:pt>
                <c:pt idx="55">
                  <c:v>27.591799999999999</c:v>
                </c:pt>
                <c:pt idx="56">
                  <c:v>27.592400000000001</c:v>
                </c:pt>
                <c:pt idx="57">
                  <c:v>27.5913</c:v>
                </c:pt>
                <c:pt idx="58">
                  <c:v>27.591200000000001</c:v>
                </c:pt>
                <c:pt idx="59">
                  <c:v>27.593299999999999</c:v>
                </c:pt>
                <c:pt idx="60">
                  <c:v>27.593599999999999</c:v>
                </c:pt>
                <c:pt idx="61">
                  <c:v>27.591000000000001</c:v>
                </c:pt>
                <c:pt idx="62">
                  <c:v>27.592500000000001</c:v>
                </c:pt>
                <c:pt idx="63">
                  <c:v>27.592400000000001</c:v>
                </c:pt>
                <c:pt idx="64">
                  <c:v>27.593399999999999</c:v>
                </c:pt>
                <c:pt idx="65">
                  <c:v>27.594200000000001</c:v>
                </c:pt>
                <c:pt idx="66">
                  <c:v>27.595099999999999</c:v>
                </c:pt>
                <c:pt idx="67">
                  <c:v>27.595099999999999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2-4D96-BDDD-0A185493E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73727"/>
        <c:axId val="823568927"/>
      </c:lineChart>
      <c:catAx>
        <c:axId val="82357372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68927"/>
        <c:crosses val="autoZero"/>
        <c:auto val="1"/>
        <c:lblAlgn val="ctr"/>
        <c:lblOffset val="100"/>
        <c:noMultiLvlLbl val="0"/>
      </c:catAx>
      <c:valAx>
        <c:axId val="823568927"/>
        <c:scaling>
          <c:orientation val="minMax"/>
          <c:max val="27.69"/>
          <c:min val="27.3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73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Lower</a:t>
            </a:r>
            <a:r>
              <a:rPr lang="en-US" baseline="0"/>
              <a:t> Rail Y Coordinates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6"/>
            <c:dispRSqr val="0"/>
            <c:dispEq val="0"/>
          </c:trendline>
          <c:val>
            <c:numRef>
              <c:f>'Both rails Y shims (1)'!$D$8:$D$75</c:f>
              <c:numCache>
                <c:formatCode>0.000</c:formatCode>
                <c:ptCount val="68"/>
                <c:pt idx="0">
                  <c:v>-113.9248</c:v>
                </c:pt>
                <c:pt idx="1">
                  <c:v>-113.92910000000001</c:v>
                </c:pt>
                <c:pt idx="2">
                  <c:v>-113.9277</c:v>
                </c:pt>
                <c:pt idx="3">
                  <c:v>-113.92919999999999</c:v>
                </c:pt>
                <c:pt idx="4">
                  <c:v>-113.9272</c:v>
                </c:pt>
                <c:pt idx="5">
                  <c:v>-113.9293</c:v>
                </c:pt>
                <c:pt idx="6">
                  <c:v>-113.9278</c:v>
                </c:pt>
                <c:pt idx="7">
                  <c:v>-113.9315</c:v>
                </c:pt>
                <c:pt idx="8">
                  <c:v>-113.9295</c:v>
                </c:pt>
                <c:pt idx="9">
                  <c:v>-113.9337</c:v>
                </c:pt>
                <c:pt idx="10">
                  <c:v>-113.9325</c:v>
                </c:pt>
                <c:pt idx="11">
                  <c:v>-113.93559999999999</c:v>
                </c:pt>
                <c:pt idx="12">
                  <c:v>-113.92870000000001</c:v>
                </c:pt>
                <c:pt idx="13">
                  <c:v>-113.9256</c:v>
                </c:pt>
                <c:pt idx="14">
                  <c:v>-113.92570000000001</c:v>
                </c:pt>
                <c:pt idx="15">
                  <c:v>-113.93089999999999</c:v>
                </c:pt>
                <c:pt idx="16">
                  <c:v>-113.928</c:v>
                </c:pt>
                <c:pt idx="17">
                  <c:v>-113.92359999999999</c:v>
                </c:pt>
                <c:pt idx="18">
                  <c:v>-113.92740000000001</c:v>
                </c:pt>
                <c:pt idx="19">
                  <c:v>-113.9238</c:v>
                </c:pt>
                <c:pt idx="20">
                  <c:v>-113.9246</c:v>
                </c:pt>
                <c:pt idx="21">
                  <c:v>-113.9162</c:v>
                </c:pt>
                <c:pt idx="22">
                  <c:v>-113.913</c:v>
                </c:pt>
                <c:pt idx="23">
                  <c:v>-113.9181</c:v>
                </c:pt>
                <c:pt idx="24">
                  <c:v>-113.9276</c:v>
                </c:pt>
                <c:pt idx="25">
                  <c:v>-113.9264</c:v>
                </c:pt>
                <c:pt idx="26">
                  <c:v>-113.9289</c:v>
                </c:pt>
                <c:pt idx="27">
                  <c:v>-113.9242</c:v>
                </c:pt>
                <c:pt idx="28">
                  <c:v>-113.9267</c:v>
                </c:pt>
                <c:pt idx="29">
                  <c:v>-113.9229</c:v>
                </c:pt>
                <c:pt idx="30">
                  <c:v>-113.9238</c:v>
                </c:pt>
                <c:pt idx="31">
                  <c:v>-113.9217</c:v>
                </c:pt>
                <c:pt idx="32">
                  <c:v>-113.9254</c:v>
                </c:pt>
                <c:pt idx="33">
                  <c:v>-113.92270000000001</c:v>
                </c:pt>
                <c:pt idx="34">
                  <c:v>-113.9234</c:v>
                </c:pt>
                <c:pt idx="35">
                  <c:v>-113.9278</c:v>
                </c:pt>
                <c:pt idx="36">
                  <c:v>-113.92359999999999</c:v>
                </c:pt>
                <c:pt idx="37">
                  <c:v>-113.9238</c:v>
                </c:pt>
                <c:pt idx="38">
                  <c:v>-113.9228</c:v>
                </c:pt>
                <c:pt idx="39">
                  <c:v>-113.9276</c:v>
                </c:pt>
                <c:pt idx="40">
                  <c:v>-113.9229</c:v>
                </c:pt>
                <c:pt idx="41">
                  <c:v>-113.923</c:v>
                </c:pt>
                <c:pt idx="42">
                  <c:v>-113.9169</c:v>
                </c:pt>
                <c:pt idx="43">
                  <c:v>-113.91759999999999</c:v>
                </c:pt>
                <c:pt idx="44">
                  <c:v>-113.91679999999999</c:v>
                </c:pt>
                <c:pt idx="45">
                  <c:v>-113.92059999999999</c:v>
                </c:pt>
                <c:pt idx="46">
                  <c:v>-113.91549999999999</c:v>
                </c:pt>
                <c:pt idx="47">
                  <c:v>-113.9156</c:v>
                </c:pt>
                <c:pt idx="48">
                  <c:v>-113.91719999999999</c:v>
                </c:pt>
                <c:pt idx="49">
                  <c:v>-113.9251</c:v>
                </c:pt>
                <c:pt idx="50">
                  <c:v>-113.9251</c:v>
                </c:pt>
                <c:pt idx="51">
                  <c:v>-113.9268</c:v>
                </c:pt>
                <c:pt idx="52">
                  <c:v>-113.9259</c:v>
                </c:pt>
                <c:pt idx="53">
                  <c:v>-113.9216</c:v>
                </c:pt>
                <c:pt idx="54">
                  <c:v>-113.9221</c:v>
                </c:pt>
                <c:pt idx="55">
                  <c:v>-113.9147</c:v>
                </c:pt>
                <c:pt idx="56">
                  <c:v>-113.91249999999999</c:v>
                </c:pt>
                <c:pt idx="57">
                  <c:v>-113.91289999999999</c:v>
                </c:pt>
                <c:pt idx="58">
                  <c:v>-113.9192</c:v>
                </c:pt>
                <c:pt idx="59">
                  <c:v>-113.9183</c:v>
                </c:pt>
                <c:pt idx="60">
                  <c:v>-113.9179</c:v>
                </c:pt>
                <c:pt idx="61">
                  <c:v>-113.9136</c:v>
                </c:pt>
                <c:pt idx="62">
                  <c:v>-113.9144</c:v>
                </c:pt>
                <c:pt idx="63">
                  <c:v>-113.9136</c:v>
                </c:pt>
                <c:pt idx="64">
                  <c:v>-113.91719999999999</c:v>
                </c:pt>
                <c:pt idx="65">
                  <c:v>-113.916</c:v>
                </c:pt>
                <c:pt idx="66">
                  <c:v>-113.9182</c:v>
                </c:pt>
                <c:pt idx="67">
                  <c:v>-113.91589999999999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A2-44C7-95B7-3C0F8E429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30047"/>
        <c:axId val="823519007"/>
      </c:lineChart>
      <c:catAx>
        <c:axId val="82353004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19007"/>
        <c:crosses val="autoZero"/>
        <c:auto val="1"/>
        <c:lblAlgn val="ctr"/>
        <c:lblOffset val="100"/>
        <c:noMultiLvlLbl val="0"/>
      </c:catAx>
      <c:valAx>
        <c:axId val="823519007"/>
        <c:scaling>
          <c:orientation val="minMax"/>
          <c:max val="-113.91000000000001"/>
          <c:min val="-113.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30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Upper</a:t>
            </a:r>
            <a:r>
              <a:rPr lang="en-US" baseline="0"/>
              <a:t> Rail Y Coordinates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989823894129882E-2"/>
          <c:y val="0.16965113762133363"/>
          <c:w val="0.9243199684497353"/>
          <c:h val="0.7800344241517946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6"/>
            <c:dispRSqr val="0"/>
            <c:dispEq val="0"/>
          </c:trendline>
          <c:val>
            <c:numRef>
              <c:f>'Both rails Y shims (1)'!$H$8:$H$75</c:f>
              <c:numCache>
                <c:formatCode>0.000</c:formatCode>
                <c:ptCount val="68"/>
                <c:pt idx="0">
                  <c:v>-113.9192</c:v>
                </c:pt>
                <c:pt idx="1">
                  <c:v>-113.92619999999999</c:v>
                </c:pt>
                <c:pt idx="2">
                  <c:v>-113.9273</c:v>
                </c:pt>
                <c:pt idx="3">
                  <c:v>-113.9307</c:v>
                </c:pt>
                <c:pt idx="4">
                  <c:v>-113.9294</c:v>
                </c:pt>
                <c:pt idx="5">
                  <c:v>-113.9332</c:v>
                </c:pt>
                <c:pt idx="6">
                  <c:v>-113.9303</c:v>
                </c:pt>
                <c:pt idx="7">
                  <c:v>-113.9346</c:v>
                </c:pt>
                <c:pt idx="8">
                  <c:v>-113.9329</c:v>
                </c:pt>
                <c:pt idx="9">
                  <c:v>-113.9366</c:v>
                </c:pt>
                <c:pt idx="10">
                  <c:v>-113.9278</c:v>
                </c:pt>
                <c:pt idx="11">
                  <c:v>-113.9255</c:v>
                </c:pt>
                <c:pt idx="12">
                  <c:v>-113.92449999999999</c:v>
                </c:pt>
                <c:pt idx="13">
                  <c:v>-113.9297</c:v>
                </c:pt>
                <c:pt idx="14">
                  <c:v>-113.9271</c:v>
                </c:pt>
                <c:pt idx="15">
                  <c:v>-113.931</c:v>
                </c:pt>
                <c:pt idx="16">
                  <c:v>-113.9265</c:v>
                </c:pt>
                <c:pt idx="17">
                  <c:v>-113.9357</c:v>
                </c:pt>
                <c:pt idx="18">
                  <c:v>-113.9405</c:v>
                </c:pt>
                <c:pt idx="19">
                  <c:v>-113.93989999999999</c:v>
                </c:pt>
                <c:pt idx="20">
                  <c:v>-113.94329999999999</c:v>
                </c:pt>
                <c:pt idx="21">
                  <c:v>-113.93559999999999</c:v>
                </c:pt>
                <c:pt idx="22">
                  <c:v>-113.9297</c:v>
                </c:pt>
                <c:pt idx="23">
                  <c:v>-113.92789999999999</c:v>
                </c:pt>
                <c:pt idx="24">
                  <c:v>-113.93</c:v>
                </c:pt>
                <c:pt idx="25">
                  <c:v>-113.9277</c:v>
                </c:pt>
                <c:pt idx="26">
                  <c:v>-113.9306</c:v>
                </c:pt>
                <c:pt idx="27">
                  <c:v>-113.9267</c:v>
                </c:pt>
                <c:pt idx="28">
                  <c:v>-113.93</c:v>
                </c:pt>
                <c:pt idx="29">
                  <c:v>-113.93429999999999</c:v>
                </c:pt>
                <c:pt idx="30">
                  <c:v>-113.9415</c:v>
                </c:pt>
                <c:pt idx="31">
                  <c:v>-113.93859999999999</c:v>
                </c:pt>
                <c:pt idx="32">
                  <c:v>-113.94</c:v>
                </c:pt>
                <c:pt idx="33">
                  <c:v>-113.9361</c:v>
                </c:pt>
                <c:pt idx="34">
                  <c:v>-113.92749999999999</c:v>
                </c:pt>
                <c:pt idx="35">
                  <c:v>-113.9344</c:v>
                </c:pt>
                <c:pt idx="36">
                  <c:v>-113.9359</c:v>
                </c:pt>
                <c:pt idx="37">
                  <c:v>-113.9374</c:v>
                </c:pt>
                <c:pt idx="38">
                  <c:v>-113.9348</c:v>
                </c:pt>
                <c:pt idx="39">
                  <c:v>-113.9375</c:v>
                </c:pt>
                <c:pt idx="40">
                  <c:v>-113.93429999999999</c:v>
                </c:pt>
                <c:pt idx="41">
                  <c:v>-113.9372</c:v>
                </c:pt>
                <c:pt idx="42">
                  <c:v>-113.9328</c:v>
                </c:pt>
                <c:pt idx="43">
                  <c:v>-113.93380000000001</c:v>
                </c:pt>
                <c:pt idx="44">
                  <c:v>-113.9307</c:v>
                </c:pt>
                <c:pt idx="45">
                  <c:v>-113.9329</c:v>
                </c:pt>
                <c:pt idx="46">
                  <c:v>-113.9328</c:v>
                </c:pt>
                <c:pt idx="47">
                  <c:v>-113.9384</c:v>
                </c:pt>
                <c:pt idx="48">
                  <c:v>-113.93989999999999</c:v>
                </c:pt>
                <c:pt idx="49">
                  <c:v>-113.9452</c:v>
                </c:pt>
                <c:pt idx="50">
                  <c:v>-113.9417</c:v>
                </c:pt>
                <c:pt idx="51">
                  <c:v>-113.9396</c:v>
                </c:pt>
                <c:pt idx="52">
                  <c:v>-113.9397</c:v>
                </c:pt>
                <c:pt idx="53">
                  <c:v>-113.9361</c:v>
                </c:pt>
                <c:pt idx="54">
                  <c:v>-113.93559999999999</c:v>
                </c:pt>
                <c:pt idx="55">
                  <c:v>-113.9353</c:v>
                </c:pt>
                <c:pt idx="56">
                  <c:v>-113.9391</c:v>
                </c:pt>
                <c:pt idx="57">
                  <c:v>-113.9342</c:v>
                </c:pt>
                <c:pt idx="58">
                  <c:v>-113.93510000000001</c:v>
                </c:pt>
                <c:pt idx="59">
                  <c:v>-113.92529999999999</c:v>
                </c:pt>
                <c:pt idx="60">
                  <c:v>-113.9242</c:v>
                </c:pt>
                <c:pt idx="61">
                  <c:v>-113.9297</c:v>
                </c:pt>
                <c:pt idx="62">
                  <c:v>-113.9401</c:v>
                </c:pt>
                <c:pt idx="63">
                  <c:v>-113.9397</c:v>
                </c:pt>
                <c:pt idx="64">
                  <c:v>-113.94070000000001</c:v>
                </c:pt>
                <c:pt idx="65">
                  <c:v>-113.9363</c:v>
                </c:pt>
                <c:pt idx="66">
                  <c:v>-113.9375</c:v>
                </c:pt>
                <c:pt idx="67">
                  <c:v>-113.9346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44-41DE-8799-12CEA507F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62207"/>
        <c:axId val="823563167"/>
      </c:lineChart>
      <c:catAx>
        <c:axId val="82356220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63167"/>
        <c:crosses val="autoZero"/>
        <c:auto val="1"/>
        <c:lblAlgn val="ctr"/>
        <c:lblOffset val="100"/>
        <c:noMultiLvlLbl val="0"/>
      </c:catAx>
      <c:valAx>
        <c:axId val="823563167"/>
        <c:scaling>
          <c:orientation val="minMax"/>
          <c:max val="-113.91000000000001"/>
          <c:min val="-113.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62207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Lower</a:t>
            </a:r>
            <a:r>
              <a:rPr lang="en-US" baseline="0"/>
              <a:t> Rail X Coordinates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'Both rails Y shims (2)'!$C$8:$C$75</c:f>
              <c:numCache>
                <c:formatCode>0.000</c:formatCode>
                <c:ptCount val="68"/>
                <c:pt idx="0">
                  <c:v>-27.527100000000001</c:v>
                </c:pt>
                <c:pt idx="1">
                  <c:v>-27.528199999999998</c:v>
                </c:pt>
                <c:pt idx="2">
                  <c:v>-27.5306</c:v>
                </c:pt>
                <c:pt idx="3">
                  <c:v>-27.5337</c:v>
                </c:pt>
                <c:pt idx="4">
                  <c:v>-27.536200000000001</c:v>
                </c:pt>
                <c:pt idx="5">
                  <c:v>-27.5413</c:v>
                </c:pt>
                <c:pt idx="6">
                  <c:v>-27.545300000000001</c:v>
                </c:pt>
                <c:pt idx="7">
                  <c:v>-27.549900000000001</c:v>
                </c:pt>
                <c:pt idx="8">
                  <c:v>-27.5533</c:v>
                </c:pt>
                <c:pt idx="9">
                  <c:v>-27.557700000000001</c:v>
                </c:pt>
                <c:pt idx="10">
                  <c:v>-27.562000000000001</c:v>
                </c:pt>
                <c:pt idx="11">
                  <c:v>-27.566400000000002</c:v>
                </c:pt>
                <c:pt idx="12">
                  <c:v>-27.570599999999999</c:v>
                </c:pt>
                <c:pt idx="13">
                  <c:v>-27.5763</c:v>
                </c:pt>
                <c:pt idx="14">
                  <c:v>-27.581800000000001</c:v>
                </c:pt>
                <c:pt idx="15">
                  <c:v>-27.588200000000001</c:v>
                </c:pt>
                <c:pt idx="16">
                  <c:v>-27.592300000000002</c:v>
                </c:pt>
                <c:pt idx="17">
                  <c:v>-27.7087</c:v>
                </c:pt>
                <c:pt idx="18">
                  <c:v>-27.697399999999998</c:v>
                </c:pt>
                <c:pt idx="19">
                  <c:v>-27.681899999999999</c:v>
                </c:pt>
                <c:pt idx="20">
                  <c:v>-27.670200000000001</c:v>
                </c:pt>
                <c:pt idx="21">
                  <c:v>-27.662099999999999</c:v>
                </c:pt>
                <c:pt idx="22">
                  <c:v>-27.656099999999999</c:v>
                </c:pt>
                <c:pt idx="23">
                  <c:v>-27.651599999999998</c:v>
                </c:pt>
                <c:pt idx="24">
                  <c:v>-27.6496</c:v>
                </c:pt>
                <c:pt idx="25">
                  <c:v>-27.648700000000002</c:v>
                </c:pt>
                <c:pt idx="26">
                  <c:v>-27.651499999999999</c:v>
                </c:pt>
                <c:pt idx="27">
                  <c:v>-27.655999999999999</c:v>
                </c:pt>
                <c:pt idx="28">
                  <c:v>-27.664300000000001</c:v>
                </c:pt>
                <c:pt idx="29">
                  <c:v>-27.675599999999999</c:v>
                </c:pt>
                <c:pt idx="30">
                  <c:v>-27.689900000000002</c:v>
                </c:pt>
                <c:pt idx="31">
                  <c:v>-27.704699999999999</c:v>
                </c:pt>
                <c:pt idx="32">
                  <c:v>-27.7227</c:v>
                </c:pt>
                <c:pt idx="33">
                  <c:v>-27.733599999999999</c:v>
                </c:pt>
                <c:pt idx="34">
                  <c:v>-27.749600000000001</c:v>
                </c:pt>
                <c:pt idx="35">
                  <c:v>-27.733699999999999</c:v>
                </c:pt>
                <c:pt idx="36">
                  <c:v>-27.711600000000001</c:v>
                </c:pt>
                <c:pt idx="37">
                  <c:v>-27.691800000000001</c:v>
                </c:pt>
                <c:pt idx="38">
                  <c:v>-27.674299999999999</c:v>
                </c:pt>
                <c:pt idx="39">
                  <c:v>-27.661300000000001</c:v>
                </c:pt>
                <c:pt idx="40">
                  <c:v>-27.650600000000001</c:v>
                </c:pt>
                <c:pt idx="41">
                  <c:v>-27.644200000000001</c:v>
                </c:pt>
                <c:pt idx="42">
                  <c:v>-27.639500000000002</c:v>
                </c:pt>
                <c:pt idx="43">
                  <c:v>-27.6401</c:v>
                </c:pt>
                <c:pt idx="44">
                  <c:v>-27.640499999999999</c:v>
                </c:pt>
                <c:pt idx="45">
                  <c:v>-27.644300000000001</c:v>
                </c:pt>
                <c:pt idx="46">
                  <c:v>-27.648</c:v>
                </c:pt>
                <c:pt idx="47">
                  <c:v>-27.653199999999998</c:v>
                </c:pt>
                <c:pt idx="48">
                  <c:v>-27.658100000000001</c:v>
                </c:pt>
                <c:pt idx="49">
                  <c:v>-27.664200000000001</c:v>
                </c:pt>
                <c:pt idx="50">
                  <c:v>-27.666899999999998</c:v>
                </c:pt>
                <c:pt idx="51">
                  <c:v>-27.655999999999999</c:v>
                </c:pt>
                <c:pt idx="52">
                  <c:v>-27.6523</c:v>
                </c:pt>
                <c:pt idx="53">
                  <c:v>-27.650300000000001</c:v>
                </c:pt>
                <c:pt idx="54">
                  <c:v>-27.649000000000001</c:v>
                </c:pt>
                <c:pt idx="55">
                  <c:v>-27.647200000000002</c:v>
                </c:pt>
                <c:pt idx="56">
                  <c:v>-27.646799999999999</c:v>
                </c:pt>
                <c:pt idx="57">
                  <c:v>-27.648</c:v>
                </c:pt>
                <c:pt idx="58">
                  <c:v>-27.650300000000001</c:v>
                </c:pt>
                <c:pt idx="59">
                  <c:v>-27.65</c:v>
                </c:pt>
                <c:pt idx="60">
                  <c:v>-27.6509</c:v>
                </c:pt>
                <c:pt idx="61">
                  <c:v>-27.650300000000001</c:v>
                </c:pt>
                <c:pt idx="62">
                  <c:v>-27.650700000000001</c:v>
                </c:pt>
                <c:pt idx="63">
                  <c:v>-27.650200000000002</c:v>
                </c:pt>
                <c:pt idx="64">
                  <c:v>-27.650400000000001</c:v>
                </c:pt>
                <c:pt idx="65">
                  <c:v>-27.65</c:v>
                </c:pt>
                <c:pt idx="66">
                  <c:v>-27.648700000000002</c:v>
                </c:pt>
                <c:pt idx="67">
                  <c:v>-27.647099999999998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3C-493F-9935-F54FD0CA7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02207"/>
        <c:axId val="823502687"/>
      </c:lineChart>
      <c:catAx>
        <c:axId val="82350220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02687"/>
        <c:crosses val="autoZero"/>
        <c:auto val="1"/>
        <c:lblAlgn val="ctr"/>
        <c:lblOffset val="100"/>
        <c:noMultiLvlLbl val="0"/>
      </c:catAx>
      <c:valAx>
        <c:axId val="823502687"/>
        <c:scaling>
          <c:orientation val="minMax"/>
          <c:min val="-27.81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022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</xdr:colOff>
      <xdr:row>87</xdr:row>
      <xdr:rowOff>4762</xdr:rowOff>
    </xdr:from>
    <xdr:to>
      <xdr:col>22</xdr:col>
      <xdr:colOff>0</xdr:colOff>
      <xdr:row>101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1227F9-5C18-4334-8D12-346B83354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4761</xdr:colOff>
      <xdr:row>102</xdr:row>
      <xdr:rowOff>4762</xdr:rowOff>
    </xdr:from>
    <xdr:to>
      <xdr:col>22</xdr:col>
      <xdr:colOff>0</xdr:colOff>
      <xdr:row>116</xdr:row>
      <xdr:rowOff>80962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CC2AD3-A11C-4F26-986C-D74AA5CE6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4761</xdr:colOff>
      <xdr:row>117</xdr:row>
      <xdr:rowOff>0</xdr:rowOff>
    </xdr:from>
    <xdr:to>
      <xdr:col>22</xdr:col>
      <xdr:colOff>0</xdr:colOff>
      <xdr:row>131</xdr:row>
      <xdr:rowOff>80962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E6A6F4A-EFA0-4353-A25E-FA8CDB5E9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4761</xdr:colOff>
      <xdr:row>132</xdr:row>
      <xdr:rowOff>4761</xdr:rowOff>
    </xdr:from>
    <xdr:to>
      <xdr:col>22</xdr:col>
      <xdr:colOff>0</xdr:colOff>
      <xdr:row>146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996EAE-4046-4423-9182-6274AB923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</xdr:colOff>
      <xdr:row>87</xdr:row>
      <xdr:rowOff>4762</xdr:rowOff>
    </xdr:from>
    <xdr:to>
      <xdr:col>22</xdr:col>
      <xdr:colOff>0</xdr:colOff>
      <xdr:row>101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5715981-2CB6-4372-B5DD-0CDE7F034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4761</xdr:colOff>
      <xdr:row>102</xdr:row>
      <xdr:rowOff>4762</xdr:rowOff>
    </xdr:from>
    <xdr:to>
      <xdr:col>22</xdr:col>
      <xdr:colOff>0</xdr:colOff>
      <xdr:row>116</xdr:row>
      <xdr:rowOff>80962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AA5717-FDD2-4344-85F6-0C093AA1B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4761</xdr:colOff>
      <xdr:row>117</xdr:row>
      <xdr:rowOff>0</xdr:rowOff>
    </xdr:from>
    <xdr:to>
      <xdr:col>22</xdr:col>
      <xdr:colOff>0</xdr:colOff>
      <xdr:row>131</xdr:row>
      <xdr:rowOff>80962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9709C04-E52B-4042-9BD7-363561CCA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4761</xdr:colOff>
      <xdr:row>132</xdr:row>
      <xdr:rowOff>4761</xdr:rowOff>
    </xdr:from>
    <xdr:to>
      <xdr:col>22</xdr:col>
      <xdr:colOff>0</xdr:colOff>
      <xdr:row>146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2E7448E-529B-4098-9931-C27588820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</xdr:colOff>
      <xdr:row>87</xdr:row>
      <xdr:rowOff>4762</xdr:rowOff>
    </xdr:from>
    <xdr:to>
      <xdr:col>22</xdr:col>
      <xdr:colOff>0</xdr:colOff>
      <xdr:row>101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308D0B-59A0-4967-92B2-3C56DF2908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4761</xdr:colOff>
      <xdr:row>102</xdr:row>
      <xdr:rowOff>4762</xdr:rowOff>
    </xdr:from>
    <xdr:to>
      <xdr:col>22</xdr:col>
      <xdr:colOff>0</xdr:colOff>
      <xdr:row>116</xdr:row>
      <xdr:rowOff>80962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DAA2761-87D7-47B2-A905-D3ED03C94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4761</xdr:colOff>
      <xdr:row>117</xdr:row>
      <xdr:rowOff>0</xdr:rowOff>
    </xdr:from>
    <xdr:to>
      <xdr:col>22</xdr:col>
      <xdr:colOff>0</xdr:colOff>
      <xdr:row>131</xdr:row>
      <xdr:rowOff>80962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B2DFA2C-C429-40C7-A93A-2247FEB5E2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4761</xdr:colOff>
      <xdr:row>132</xdr:row>
      <xdr:rowOff>4761</xdr:rowOff>
    </xdr:from>
    <xdr:to>
      <xdr:col>22</xdr:col>
      <xdr:colOff>0</xdr:colOff>
      <xdr:row>146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E810844-5C33-4B37-96EC-48CCA3F7F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</xdr:colOff>
      <xdr:row>87</xdr:row>
      <xdr:rowOff>4762</xdr:rowOff>
    </xdr:from>
    <xdr:to>
      <xdr:col>22</xdr:col>
      <xdr:colOff>0</xdr:colOff>
      <xdr:row>101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7F266D-AACB-4B49-ADED-616BE9B37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609600</xdr:colOff>
      <xdr:row>102</xdr:row>
      <xdr:rowOff>4762</xdr:rowOff>
    </xdr:from>
    <xdr:to>
      <xdr:col>22</xdr:col>
      <xdr:colOff>28575</xdr:colOff>
      <xdr:row>116</xdr:row>
      <xdr:rowOff>80962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E069DCF-7A9C-43F3-95E2-EFD40B39F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4761</xdr:colOff>
      <xdr:row>117</xdr:row>
      <xdr:rowOff>0</xdr:rowOff>
    </xdr:from>
    <xdr:to>
      <xdr:col>22</xdr:col>
      <xdr:colOff>0</xdr:colOff>
      <xdr:row>131</xdr:row>
      <xdr:rowOff>80962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FD29117-F480-4A2E-93A0-52DC145EE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4761</xdr:colOff>
      <xdr:row>132</xdr:row>
      <xdr:rowOff>4761</xdr:rowOff>
    </xdr:from>
    <xdr:to>
      <xdr:col>22</xdr:col>
      <xdr:colOff>0</xdr:colOff>
      <xdr:row>146</xdr:row>
      <xdr:rowOff>85725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3DE8F7F-0573-40E3-BD2C-3FE0AFE37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</xdr:colOff>
      <xdr:row>87</xdr:row>
      <xdr:rowOff>4762</xdr:rowOff>
    </xdr:from>
    <xdr:to>
      <xdr:col>21</xdr:col>
      <xdr:colOff>0</xdr:colOff>
      <xdr:row>101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B10FE1-59E0-4DDA-9408-2E978598F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4761</xdr:colOff>
      <xdr:row>102</xdr:row>
      <xdr:rowOff>4762</xdr:rowOff>
    </xdr:from>
    <xdr:to>
      <xdr:col>21</xdr:col>
      <xdr:colOff>0</xdr:colOff>
      <xdr:row>116</xdr:row>
      <xdr:rowOff>80962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63E4E5A-309A-4B2A-967F-4DD9439C4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4761</xdr:colOff>
      <xdr:row>117</xdr:row>
      <xdr:rowOff>0</xdr:rowOff>
    </xdr:from>
    <xdr:to>
      <xdr:col>21</xdr:col>
      <xdr:colOff>0</xdr:colOff>
      <xdr:row>131</xdr:row>
      <xdr:rowOff>80962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622DF23-C59D-43A5-AFCC-549DAD772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4761</xdr:colOff>
      <xdr:row>132</xdr:row>
      <xdr:rowOff>4761</xdr:rowOff>
    </xdr:from>
    <xdr:to>
      <xdr:col>21</xdr:col>
      <xdr:colOff>0</xdr:colOff>
      <xdr:row>146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385BFCA-1F67-4E89-A035-77639B530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73FBC-A260-4E32-8018-BA4989FE36C8}">
  <dimension ref="A1:AB83"/>
  <sheetViews>
    <sheetView topLeftCell="A49" zoomScaleNormal="100" workbookViewId="0">
      <selection activeCell="Q79" sqref="Q79"/>
    </sheetView>
  </sheetViews>
  <sheetFormatPr defaultRowHeight="15" x14ac:dyDescent="0.25"/>
  <cols>
    <col min="1" max="1" width="3.5703125" customWidth="1"/>
    <col min="2" max="2" width="9.28515625" customWidth="1"/>
    <col min="3" max="3" width="9.5703125" style="1" bestFit="1" customWidth="1"/>
    <col min="4" max="4" width="9.140625" style="1"/>
    <col min="5" max="5" width="3.5703125" customWidth="1"/>
    <col min="6" max="6" width="5.5703125" customWidth="1"/>
    <col min="7" max="8" width="9.140625" style="1"/>
    <col min="9" max="9" width="5.7109375" customWidth="1"/>
    <col min="10" max="10" width="4.28515625" customWidth="1"/>
    <col min="11" max="12" width="9.140625" style="3"/>
    <col min="15" max="15" width="3.42578125" customWidth="1"/>
    <col min="16" max="17" width="9.140625" style="3"/>
    <col min="20" max="20" width="3.42578125" customWidth="1"/>
    <col min="21" max="22" width="9.140625" style="1"/>
    <col min="23" max="23" width="3.5703125" style="4" customWidth="1"/>
    <col min="24" max="25" width="9.140625" style="1"/>
    <col min="26" max="26" width="3.5703125" style="1" customWidth="1"/>
    <col min="28" max="28" width="9.140625" style="1"/>
  </cols>
  <sheetData>
    <row r="1" spans="2:28" x14ac:dyDescent="0.25">
      <c r="C1" s="1" t="s">
        <v>0</v>
      </c>
      <c r="G1" s="1" t="s">
        <v>1</v>
      </c>
      <c r="K1" s="3" t="s">
        <v>2</v>
      </c>
      <c r="P1" s="3" t="s">
        <v>11</v>
      </c>
      <c r="U1" s="1" t="s">
        <v>16</v>
      </c>
      <c r="X1" s="1" t="s">
        <v>24</v>
      </c>
      <c r="AA1" t="s">
        <v>23</v>
      </c>
    </row>
    <row r="3" spans="2:28" x14ac:dyDescent="0.25">
      <c r="K3" s="6" t="s">
        <v>25</v>
      </c>
      <c r="L3" s="7"/>
      <c r="M3" s="8" t="s">
        <v>26</v>
      </c>
      <c r="N3" s="7"/>
      <c r="P3" s="6" t="s">
        <v>25</v>
      </c>
      <c r="Q3" s="7"/>
      <c r="R3" s="7" t="s">
        <v>26</v>
      </c>
      <c r="S3" s="7"/>
      <c r="T3" s="5"/>
    </row>
    <row r="4" spans="2:28" x14ac:dyDescent="0.25">
      <c r="C4" s="1" t="s">
        <v>3</v>
      </c>
      <c r="D4" s="1" t="s">
        <v>4</v>
      </c>
      <c r="G4" s="1" t="s">
        <v>3</v>
      </c>
      <c r="H4" s="1" t="s">
        <v>4</v>
      </c>
      <c r="K4" s="3" t="s">
        <v>5</v>
      </c>
      <c r="L4" s="3" t="s">
        <v>6</v>
      </c>
      <c r="M4" t="s">
        <v>5</v>
      </c>
      <c r="N4" t="s">
        <v>6</v>
      </c>
      <c r="P4" s="3" t="s">
        <v>5</v>
      </c>
      <c r="Q4" s="3" t="s">
        <v>6</v>
      </c>
      <c r="R4" t="s">
        <v>5</v>
      </c>
      <c r="S4" t="s">
        <v>6</v>
      </c>
      <c r="U4" s="1" t="s">
        <v>3</v>
      </c>
      <c r="V4" s="1" t="s">
        <v>4</v>
      </c>
      <c r="X4" s="1" t="s">
        <v>3</v>
      </c>
      <c r="Y4" s="1" t="s">
        <v>4</v>
      </c>
      <c r="AA4" t="s">
        <v>3</v>
      </c>
      <c r="AB4" s="1" t="s">
        <v>4</v>
      </c>
    </row>
    <row r="8" spans="2:28" x14ac:dyDescent="0.25">
      <c r="B8">
        <v>0</v>
      </c>
      <c r="C8" s="1">
        <v>-27.627500000000001</v>
      </c>
      <c r="D8" s="1">
        <v>-113.9525</v>
      </c>
      <c r="F8">
        <v>0</v>
      </c>
      <c r="G8" s="1">
        <v>27.513400000000001</v>
      </c>
      <c r="H8" s="1">
        <v>-113.949</v>
      </c>
      <c r="J8">
        <v>1</v>
      </c>
      <c r="K8" s="3">
        <f>(C8-C$79)/25.4*1000</f>
        <v>4.0354330708661088</v>
      </c>
      <c r="M8">
        <v>4</v>
      </c>
      <c r="O8" s="2" t="s">
        <v>7</v>
      </c>
      <c r="P8" s="3">
        <f>(G$79-G8)/25.4*1000</f>
        <v>4.787401574803182</v>
      </c>
      <c r="R8">
        <v>1.5</v>
      </c>
      <c r="U8" s="1">
        <f>ABS(G8-C8)</f>
        <v>55.140900000000002</v>
      </c>
      <c r="X8" s="1">
        <f>C8-C$79</f>
        <v>0.10249999999999915</v>
      </c>
    </row>
    <row r="9" spans="2:28" x14ac:dyDescent="0.25">
      <c r="B9">
        <v>0</v>
      </c>
      <c r="C9" s="1">
        <v>-27.628699999999998</v>
      </c>
      <c r="D9" s="1">
        <v>-113.95350000000001</v>
      </c>
      <c r="F9">
        <v>0</v>
      </c>
      <c r="G9" s="1">
        <v>27.5124</v>
      </c>
      <c r="H9" s="1">
        <v>-113.9508</v>
      </c>
      <c r="J9">
        <v>2</v>
      </c>
      <c r="L9" s="3">
        <f>(D$79-D9)/25.4*1000</f>
        <v>0.92519685039364263</v>
      </c>
      <c r="N9">
        <v>1</v>
      </c>
      <c r="Q9" s="3">
        <f>(H$79-H9)/25.4*1000</f>
        <v>0.81889763779504554</v>
      </c>
      <c r="S9">
        <v>1</v>
      </c>
      <c r="V9" s="1">
        <f>(H9-D9)</f>
        <v>2.7000000000043656E-3</v>
      </c>
      <c r="Y9" s="1">
        <f>D9-(-113.936)</f>
        <v>-1.7499999999998295E-2</v>
      </c>
      <c r="AB9" s="1">
        <f>H9-(-113.936)</f>
        <v>-1.4799999999993929E-2</v>
      </c>
    </row>
    <row r="10" spans="2:28" x14ac:dyDescent="0.25">
      <c r="B10">
        <v>0</v>
      </c>
      <c r="C10" s="1">
        <v>-27.631900000000002</v>
      </c>
      <c r="D10" s="1">
        <v>-113.94970000000001</v>
      </c>
      <c r="F10">
        <v>0</v>
      </c>
      <c r="G10" s="1">
        <v>27.509799999999998</v>
      </c>
      <c r="H10" s="1">
        <v>-113.94970000000001</v>
      </c>
      <c r="J10">
        <v>3</v>
      </c>
      <c r="K10" s="3">
        <f>(C10-C$79)/25.4*1000</f>
        <v>3.8622047244093993</v>
      </c>
      <c r="M10">
        <v>4</v>
      </c>
      <c r="P10" s="3">
        <f>(G$79-G10)/25.4*1000</f>
        <v>4.9291338582678383</v>
      </c>
      <c r="R10">
        <v>1.5</v>
      </c>
      <c r="U10" s="1">
        <f>ABS(G10-C10)</f>
        <v>55.1417</v>
      </c>
      <c r="X10" s="1">
        <f>C10-C$79</f>
        <v>9.8099999999998744E-2</v>
      </c>
    </row>
    <row r="11" spans="2:28" x14ac:dyDescent="0.25">
      <c r="B11">
        <v>0</v>
      </c>
      <c r="C11" s="1">
        <v>-27.636900000000001</v>
      </c>
      <c r="D11" s="1">
        <v>-113.9522</v>
      </c>
      <c r="F11">
        <v>0</v>
      </c>
      <c r="G11" s="1">
        <v>27.507899999999999</v>
      </c>
      <c r="H11" s="1">
        <v>-113.9539</v>
      </c>
      <c r="J11">
        <v>4</v>
      </c>
      <c r="L11" s="3">
        <f>(D$79-D11)/25.4*1000</f>
        <v>0.87401574803141735</v>
      </c>
      <c r="N11">
        <v>1</v>
      </c>
      <c r="Q11" s="3">
        <f>(H$79-H11)/25.4*1000</f>
        <v>0.94094488188966896</v>
      </c>
      <c r="S11">
        <v>1</v>
      </c>
      <c r="V11" s="1">
        <f>(H11-D11)</f>
        <v>-1.6999999999995907E-3</v>
      </c>
      <c r="Y11" s="1">
        <f>D11-(-113.936)</f>
        <v>-1.6199999999997772E-2</v>
      </c>
      <c r="AB11" s="1">
        <f>H11-(-113.936)</f>
        <v>-1.7899999999997362E-2</v>
      </c>
    </row>
    <row r="12" spans="2:28" x14ac:dyDescent="0.25">
      <c r="B12">
        <v>0</v>
      </c>
      <c r="C12" s="1">
        <v>-27.64</v>
      </c>
      <c r="D12" s="1">
        <v>-113.9499</v>
      </c>
      <c r="F12">
        <v>0</v>
      </c>
      <c r="G12" s="1">
        <v>27.503499999999999</v>
      </c>
      <c r="H12" s="1">
        <v>-113.9539</v>
      </c>
      <c r="J12">
        <v>5</v>
      </c>
      <c r="K12" s="3">
        <f>(C12-C$79)/25.4*1000</f>
        <v>3.5433070866141678</v>
      </c>
      <c r="M12">
        <v>3.5</v>
      </c>
      <c r="P12" s="3">
        <f>(G$79-G12)/25.4*1000</f>
        <v>5.1771653543308123</v>
      </c>
      <c r="R12">
        <v>2</v>
      </c>
      <c r="U12" s="1">
        <f>ABS(G12-C12)</f>
        <v>55.143500000000003</v>
      </c>
      <c r="X12" s="1">
        <f>C12-C$79</f>
        <v>8.9999999999999858E-2</v>
      </c>
    </row>
    <row r="13" spans="2:28" x14ac:dyDescent="0.25">
      <c r="B13">
        <v>0</v>
      </c>
      <c r="C13" s="1">
        <v>-27.642700000000001</v>
      </c>
      <c r="D13" s="1">
        <v>-113.95229999999999</v>
      </c>
      <c r="F13">
        <v>0</v>
      </c>
      <c r="G13" s="1">
        <v>27.499700000000001</v>
      </c>
      <c r="H13" s="1">
        <v>-113.9577</v>
      </c>
      <c r="J13">
        <v>6</v>
      </c>
      <c r="L13" s="3">
        <f>(D$79-D13)/25.4*1000</f>
        <v>0.87795275590500421</v>
      </c>
      <c r="N13">
        <v>1</v>
      </c>
      <c r="Q13" s="3">
        <f>(H$79-H13)/25.4*1000</f>
        <v>1.0905511811021984</v>
      </c>
      <c r="S13">
        <v>1</v>
      </c>
      <c r="V13" s="1">
        <f>(H13-D13)</f>
        <v>-5.4000000000087311E-3</v>
      </c>
      <c r="Y13" s="1">
        <f>D13-(-113.936)</f>
        <v>-1.6299999999986881E-2</v>
      </c>
      <c r="AB13" s="1">
        <f>H13-(-113.936)</f>
        <v>-2.1699999999995612E-2</v>
      </c>
    </row>
    <row r="14" spans="2:28" x14ac:dyDescent="0.25">
      <c r="B14">
        <v>0</v>
      </c>
      <c r="C14" s="1">
        <v>-27.646699999999999</v>
      </c>
      <c r="D14" s="1">
        <v>-113.9491</v>
      </c>
      <c r="F14">
        <v>0</v>
      </c>
      <c r="G14" s="1">
        <v>27.495200000000001</v>
      </c>
      <c r="H14" s="1">
        <v>-113.95529999999999</v>
      </c>
      <c r="J14">
        <v>7</v>
      </c>
      <c r="K14" s="3">
        <f>(C14-C$79)/25.4*1000</f>
        <v>3.2795275590551678</v>
      </c>
      <c r="M14">
        <v>3.5</v>
      </c>
      <c r="P14" s="3">
        <f>(G$79-G14)/25.4*1000</f>
        <v>5.5039370078740566</v>
      </c>
      <c r="R14">
        <v>2</v>
      </c>
      <c r="U14" s="1">
        <f>ABS(G14-C14)</f>
        <v>55.1419</v>
      </c>
      <c r="X14" s="1">
        <f>C14-C$79</f>
        <v>8.3300000000001262E-2</v>
      </c>
    </row>
    <row r="15" spans="2:28" x14ac:dyDescent="0.25">
      <c r="B15">
        <v>0</v>
      </c>
      <c r="C15" s="1">
        <v>-27.651299999999999</v>
      </c>
      <c r="D15" s="1">
        <v>-113.9552</v>
      </c>
      <c r="F15">
        <v>0</v>
      </c>
      <c r="G15" s="1">
        <v>27.4938</v>
      </c>
      <c r="H15" s="1">
        <v>-113.9585</v>
      </c>
      <c r="J15">
        <v>8</v>
      </c>
      <c r="L15" s="3">
        <f>(D$79-D15)/25.4*1000</f>
        <v>0.99212598425189436</v>
      </c>
      <c r="N15">
        <v>1</v>
      </c>
      <c r="Q15" s="3">
        <f>(H$79-H15)/25.4*1000</f>
        <v>1.1220472440942511</v>
      </c>
      <c r="S15">
        <v>1</v>
      </c>
      <c r="V15" s="1">
        <f>(H15-D15)</f>
        <v>-3.2999999999958618E-3</v>
      </c>
      <c r="Y15" s="1">
        <f>D15-(-113.936)</f>
        <v>-1.9199999999997885E-2</v>
      </c>
      <c r="AB15" s="1">
        <f>H15-(-113.936)</f>
        <v>-2.2499999999993747E-2</v>
      </c>
    </row>
    <row r="16" spans="2:28" x14ac:dyDescent="0.25">
      <c r="B16">
        <v>0</v>
      </c>
      <c r="C16" s="1">
        <v>-27.654800000000002</v>
      </c>
      <c r="D16" s="1">
        <v>-113.952</v>
      </c>
      <c r="F16">
        <v>0</v>
      </c>
      <c r="G16" s="1">
        <v>27.492100000000001</v>
      </c>
      <c r="H16" s="1">
        <v>-113.955</v>
      </c>
      <c r="J16">
        <v>9</v>
      </c>
      <c r="K16" s="3">
        <f>(C16-C$79)/25.4*1000</f>
        <v>2.9606299212597964</v>
      </c>
      <c r="M16">
        <v>3</v>
      </c>
      <c r="P16" s="3">
        <f>(G$79-G16)/25.4*1000</f>
        <v>5.6259842519685401</v>
      </c>
      <c r="R16">
        <v>2.5</v>
      </c>
      <c r="U16" s="1">
        <f>ABS(G16-C16)</f>
        <v>55.146900000000002</v>
      </c>
      <c r="X16" s="1">
        <f>C16-C$79</f>
        <v>7.5199999999998823E-2</v>
      </c>
    </row>
    <row r="17" spans="2:28" x14ac:dyDescent="0.25">
      <c r="B17">
        <v>0</v>
      </c>
      <c r="C17" s="1">
        <v>-27.657599999999999</v>
      </c>
      <c r="D17" s="1">
        <v>-113.95820000000001</v>
      </c>
      <c r="F17">
        <v>0</v>
      </c>
      <c r="G17" s="1">
        <v>27.485900000000001</v>
      </c>
      <c r="H17" s="1">
        <v>-113.9619</v>
      </c>
      <c r="J17">
        <v>10</v>
      </c>
      <c r="L17" s="3">
        <f>(D$79-D17)/25.4*1000</f>
        <v>1.1102362204723712</v>
      </c>
      <c r="N17">
        <v>1</v>
      </c>
      <c r="Q17" s="3">
        <f>(H$79-H17)/25.4*1000</f>
        <v>1.2559055118107543</v>
      </c>
      <c r="S17">
        <v>1</v>
      </c>
      <c r="V17" s="1">
        <f>(H17-D17)</f>
        <v>-3.6999999999949296E-3</v>
      </c>
      <c r="Y17" s="1">
        <f>D17-(-113.936)</f>
        <v>-2.2199999999997999E-2</v>
      </c>
      <c r="AB17" s="1">
        <f>H17-(-113.936)</f>
        <v>-2.5899999999992929E-2</v>
      </c>
    </row>
    <row r="18" spans="2:28" x14ac:dyDescent="0.25">
      <c r="B18">
        <v>0</v>
      </c>
      <c r="C18" s="1">
        <v>-27.660699999999999</v>
      </c>
      <c r="D18" s="1">
        <v>-113.9555</v>
      </c>
      <c r="F18">
        <v>0</v>
      </c>
      <c r="G18" s="1">
        <v>27.4787</v>
      </c>
      <c r="H18" s="1">
        <v>-113.9594</v>
      </c>
      <c r="J18">
        <v>11</v>
      </c>
      <c r="K18" s="3">
        <f>(C18-C$79)/25.4*1000</f>
        <v>2.7283464566929889</v>
      </c>
      <c r="M18">
        <v>2.5</v>
      </c>
      <c r="P18" s="3">
        <f>(G$79-G18)/25.4*1000</f>
        <v>6.1535433070866796</v>
      </c>
      <c r="R18">
        <v>3</v>
      </c>
      <c r="U18" s="1">
        <f>ABS(G18-C18)</f>
        <v>55.139399999999995</v>
      </c>
      <c r="X18" s="1">
        <f>C18-C$79</f>
        <v>6.9300000000001916E-2</v>
      </c>
    </row>
    <row r="19" spans="2:28" x14ac:dyDescent="0.25">
      <c r="B19">
        <v>0</v>
      </c>
      <c r="C19" s="1">
        <v>-27.665700000000001</v>
      </c>
      <c r="D19" s="1">
        <v>-113.9603</v>
      </c>
      <c r="F19">
        <v>0</v>
      </c>
      <c r="G19" s="1">
        <v>27.473299999999998</v>
      </c>
      <c r="H19" s="1">
        <v>-113.9632</v>
      </c>
      <c r="J19">
        <v>12</v>
      </c>
      <c r="L19" s="3">
        <f>(D$79-D19)/25.4*1000</f>
        <v>1.1929133858266492</v>
      </c>
      <c r="N19">
        <v>1</v>
      </c>
      <c r="Q19" s="3">
        <f>(H$79-H19)/25.4*1000</f>
        <v>1.3070866141729796</v>
      </c>
      <c r="S19">
        <v>1.5</v>
      </c>
      <c r="V19" s="1">
        <f>(H19-D19)</f>
        <v>-2.899999999996794E-3</v>
      </c>
      <c r="Y19" s="1">
        <f>D19-(-113.936)</f>
        <v>-2.4299999999996658E-2</v>
      </c>
      <c r="AB19" s="1">
        <f>H19-(-113.936)</f>
        <v>-2.7199999999993452E-2</v>
      </c>
    </row>
    <row r="20" spans="2:28" x14ac:dyDescent="0.25">
      <c r="B20">
        <v>0</v>
      </c>
      <c r="C20" s="1">
        <v>-27.670300000000001</v>
      </c>
      <c r="D20" s="1">
        <v>-113.95950000000001</v>
      </c>
      <c r="F20">
        <v>0</v>
      </c>
      <c r="G20" s="1">
        <v>27.467199999999998</v>
      </c>
      <c r="H20" s="1">
        <v>-113.962</v>
      </c>
      <c r="J20">
        <v>13</v>
      </c>
      <c r="K20" s="3">
        <f>(C20-C$79)/25.4*1000</f>
        <v>2.3503937007873787</v>
      </c>
      <c r="M20">
        <v>2.5</v>
      </c>
      <c r="P20" s="3">
        <f>(G$79-G20)/25.4*1000</f>
        <v>6.6062992125985547</v>
      </c>
      <c r="R20">
        <v>3</v>
      </c>
      <c r="U20" s="1">
        <f>ABS(G20-C20)</f>
        <v>55.137500000000003</v>
      </c>
      <c r="X20" s="1">
        <f>C20-C$79</f>
        <v>5.969999999999942E-2</v>
      </c>
    </row>
    <row r="21" spans="2:28" x14ac:dyDescent="0.25">
      <c r="B21">
        <v>0</v>
      </c>
      <c r="C21" s="1">
        <v>-27.6769</v>
      </c>
      <c r="D21" s="1">
        <v>-113.9633</v>
      </c>
      <c r="F21">
        <v>0</v>
      </c>
      <c r="G21" s="1">
        <v>27.462599999999998</v>
      </c>
      <c r="H21" s="1">
        <v>-113.9665</v>
      </c>
      <c r="J21">
        <v>14</v>
      </c>
      <c r="L21" s="3">
        <f>(D$79-D21)/25.4*1000</f>
        <v>1.3110236220471259</v>
      </c>
      <c r="N21">
        <v>1.5</v>
      </c>
      <c r="Q21" s="3">
        <f>(H$79-H21)/25.4*1000</f>
        <v>1.4370078740153365</v>
      </c>
      <c r="S21">
        <v>1.5</v>
      </c>
      <c r="V21" s="1">
        <f>(H21-D21)</f>
        <v>-3.1999999999925421E-3</v>
      </c>
      <c r="Y21" s="1">
        <f>D21-(-113.936)</f>
        <v>-2.7299999999996771E-2</v>
      </c>
      <c r="AB21" s="1">
        <f>H21-(-113.936)</f>
        <v>-3.0499999999989313E-2</v>
      </c>
    </row>
    <row r="22" spans="2:28" x14ac:dyDescent="0.25">
      <c r="B22">
        <v>0</v>
      </c>
      <c r="C22" s="1">
        <v>-27.682600000000001</v>
      </c>
      <c r="D22" s="1">
        <v>-113.96339999999999</v>
      </c>
      <c r="F22">
        <v>0</v>
      </c>
      <c r="G22" s="1">
        <v>27.4574</v>
      </c>
      <c r="H22" s="1">
        <v>-113.9646</v>
      </c>
      <c r="J22">
        <v>15</v>
      </c>
      <c r="K22" s="3">
        <f>(C22-C$79)/25.4*1000</f>
        <v>1.8661417322834515</v>
      </c>
      <c r="M22">
        <v>2</v>
      </c>
      <c r="P22" s="3">
        <f>(G$79-G22)/25.4*1000</f>
        <v>6.9921259842520387</v>
      </c>
      <c r="R22">
        <v>3.5</v>
      </c>
      <c r="U22" s="1">
        <f>ABS(G22-C22)</f>
        <v>55.14</v>
      </c>
      <c r="X22" s="1">
        <f>C22-C$79</f>
        <v>4.7399999999999665E-2</v>
      </c>
    </row>
    <row r="23" spans="2:28" x14ac:dyDescent="0.25">
      <c r="B23">
        <v>0</v>
      </c>
      <c r="C23" s="1">
        <v>-27.69</v>
      </c>
      <c r="D23" s="1">
        <v>-113.96729999999999</v>
      </c>
      <c r="F23">
        <v>0</v>
      </c>
      <c r="G23" s="1">
        <v>27.452300000000001</v>
      </c>
      <c r="H23" s="1">
        <v>-113.97020000000001</v>
      </c>
      <c r="J23">
        <v>16</v>
      </c>
      <c r="L23" s="3">
        <f>(D$79-D23)/25.4*1000</f>
        <v>1.4685039370073889</v>
      </c>
      <c r="N23">
        <v>1.5</v>
      </c>
      <c r="Q23" s="3">
        <f>(H$79-H23)/25.4*1000</f>
        <v>1.5826771653542788</v>
      </c>
      <c r="S23">
        <v>1.5</v>
      </c>
      <c r="V23" s="1">
        <f>(H23-D23)</f>
        <v>-2.9000000000110049E-3</v>
      </c>
      <c r="Y23" s="1">
        <f>D23-(-113.936)</f>
        <v>-3.1299999999987449E-2</v>
      </c>
      <c r="AB23" s="1">
        <f>H23-(-113.936)</f>
        <v>-3.4199999999998454E-2</v>
      </c>
    </row>
    <row r="24" spans="2:28" x14ac:dyDescent="0.25">
      <c r="B24">
        <v>0</v>
      </c>
      <c r="C24" s="1">
        <v>-27.693899999999999</v>
      </c>
      <c r="D24" s="1">
        <v>-113.9645</v>
      </c>
      <c r="F24">
        <v>0</v>
      </c>
      <c r="G24" s="1">
        <v>27.4483</v>
      </c>
      <c r="H24" s="1">
        <v>-113.9679</v>
      </c>
      <c r="J24">
        <v>17</v>
      </c>
      <c r="K24" s="3">
        <f>(C24-C$79)/25.4*1000</f>
        <v>1.4212598425197296</v>
      </c>
      <c r="M24">
        <v>1.5</v>
      </c>
      <c r="P24" s="3">
        <f>(G$79-G24)/25.4*1000</f>
        <v>7.3503937007874756</v>
      </c>
      <c r="R24">
        <v>4</v>
      </c>
      <c r="U24" s="1">
        <f>ABS(G24-C24)</f>
        <v>55.142200000000003</v>
      </c>
      <c r="X24" s="1">
        <f>C24-C$79</f>
        <v>3.6100000000001131E-2</v>
      </c>
    </row>
    <row r="25" spans="2:28" x14ac:dyDescent="0.25">
      <c r="B25">
        <v>0</v>
      </c>
      <c r="C25" s="1">
        <v>-27.6815</v>
      </c>
      <c r="D25" s="1">
        <v>-113.943</v>
      </c>
      <c r="F25">
        <v>0</v>
      </c>
      <c r="G25" s="1">
        <v>27.4816</v>
      </c>
      <c r="H25" s="1">
        <v>-113.93210000000001</v>
      </c>
      <c r="J25">
        <v>18</v>
      </c>
      <c r="K25" s="3">
        <f>(C25-C$79)/25.4*1000</f>
        <v>1.9094488188976637</v>
      </c>
      <c r="M25">
        <v>2</v>
      </c>
      <c r="O25" t="s">
        <v>8</v>
      </c>
      <c r="P25" s="3">
        <f>(G$79-G25)/25.4*1000</f>
        <v>6.0393700787402089</v>
      </c>
      <c r="R25">
        <v>3.5</v>
      </c>
      <c r="U25" s="1">
        <f>ABS(G25-C25)</f>
        <v>55.1631</v>
      </c>
      <c r="X25" s="1">
        <f>C25-C$79</f>
        <v>4.8500000000000654E-2</v>
      </c>
    </row>
    <row r="26" spans="2:28" x14ac:dyDescent="0.25">
      <c r="B26">
        <v>0</v>
      </c>
      <c r="C26" s="1">
        <v>-27.6706</v>
      </c>
      <c r="D26" s="1">
        <v>-113.9452</v>
      </c>
      <c r="F26">
        <v>0</v>
      </c>
      <c r="G26" s="1">
        <v>27.492100000000001</v>
      </c>
      <c r="H26" s="1">
        <v>-113.9355</v>
      </c>
      <c r="J26">
        <v>19</v>
      </c>
      <c r="L26" s="3">
        <f>(D$79-D26)/25.4*1000</f>
        <v>0.59842519685011797</v>
      </c>
      <c r="N26">
        <v>0.5</v>
      </c>
      <c r="Q26" s="3">
        <f>(H$79-H26)/25.4*1000</f>
        <v>0.2165354330707811</v>
      </c>
      <c r="S26">
        <v>0</v>
      </c>
      <c r="V26" s="1">
        <f>(H26-D26)</f>
        <v>9.6999999999951569E-3</v>
      </c>
      <c r="Y26" s="1">
        <f>D26-(-113.936)</f>
        <v>-9.1999999999927695E-3</v>
      </c>
      <c r="AB26" s="1">
        <f>H26-(-113.936)</f>
        <v>5.0000000000238742E-4</v>
      </c>
    </row>
    <row r="27" spans="2:28" x14ac:dyDescent="0.25">
      <c r="B27">
        <v>0</v>
      </c>
      <c r="C27" s="1">
        <v>-27.654800000000002</v>
      </c>
      <c r="D27" s="1">
        <v>-113.9421</v>
      </c>
      <c r="F27">
        <v>0</v>
      </c>
      <c r="G27" s="1">
        <v>27.5029</v>
      </c>
      <c r="H27" s="1">
        <v>-113.9329</v>
      </c>
      <c r="J27">
        <v>20</v>
      </c>
      <c r="K27" s="3">
        <f>(C27-C$79)/25.4*1000</f>
        <v>2.9606299212597964</v>
      </c>
      <c r="M27">
        <v>3</v>
      </c>
      <c r="P27" s="3">
        <f>(G$79-G27)/25.4*1000</f>
        <v>5.2007874015748516</v>
      </c>
      <c r="R27">
        <v>3</v>
      </c>
      <c r="U27" s="1">
        <f>ABS(G27-C27)</f>
        <v>55.157700000000006</v>
      </c>
      <c r="X27" s="1">
        <f>C27-C$79</f>
        <v>7.5199999999998823E-2</v>
      </c>
    </row>
    <row r="28" spans="2:28" x14ac:dyDescent="0.25">
      <c r="B28">
        <v>0</v>
      </c>
      <c r="C28" s="1">
        <v>-27.644200000000001</v>
      </c>
      <c r="D28" s="1">
        <v>-113.94499999999999</v>
      </c>
      <c r="F28">
        <v>0</v>
      </c>
      <c r="G28" s="1">
        <v>27.514700000000001</v>
      </c>
      <c r="H28" s="1">
        <v>-113.9366</v>
      </c>
      <c r="J28">
        <v>21</v>
      </c>
      <c r="L28" s="3">
        <f>(D$79-D28)/25.4*1000</f>
        <v>0.59055118110182503</v>
      </c>
      <c r="N28">
        <v>0.5</v>
      </c>
      <c r="Q28" s="3">
        <f>(H$79-H28)/25.4*1000</f>
        <v>0.25984251968471356</v>
      </c>
      <c r="S28">
        <v>0</v>
      </c>
      <c r="V28" s="1">
        <f>(H28-D28)</f>
        <v>8.399999999994634E-3</v>
      </c>
      <c r="Y28" s="1">
        <f>D28-(-113.936)</f>
        <v>-8.9999999999861302E-3</v>
      </c>
      <c r="AB28" s="1">
        <f>H28-(-113.936)</f>
        <v>-5.9999999999149622E-4</v>
      </c>
    </row>
    <row r="29" spans="2:28" x14ac:dyDescent="0.25">
      <c r="B29">
        <v>0</v>
      </c>
      <c r="C29" s="1">
        <v>-27.6356</v>
      </c>
      <c r="D29" s="1">
        <v>-113.9422</v>
      </c>
      <c r="F29">
        <v>0</v>
      </c>
      <c r="G29" s="1">
        <v>27.523399999999999</v>
      </c>
      <c r="H29" s="1">
        <v>-113.9346</v>
      </c>
      <c r="J29">
        <v>22</v>
      </c>
      <c r="K29" s="3">
        <f>(C29-C$79)/25.4*1000</f>
        <v>3.7165354330708764</v>
      </c>
      <c r="M29">
        <v>3.5</v>
      </c>
      <c r="P29" s="3">
        <f>(G$79-G29)/25.4*1000</f>
        <v>4.393700787401686</v>
      </c>
      <c r="R29">
        <v>3</v>
      </c>
      <c r="U29" s="1">
        <f>ABS(G29-C29)</f>
        <v>55.158999999999999</v>
      </c>
      <c r="X29" s="1">
        <f>C29-C$79</f>
        <v>9.4400000000000261E-2</v>
      </c>
    </row>
    <row r="30" spans="2:28" x14ac:dyDescent="0.25">
      <c r="B30">
        <v>0</v>
      </c>
      <c r="C30" s="1">
        <v>-27.6373</v>
      </c>
      <c r="D30" s="1">
        <v>-113.952</v>
      </c>
      <c r="F30">
        <v>0</v>
      </c>
      <c r="G30" s="1">
        <v>27.5307</v>
      </c>
      <c r="H30" s="1">
        <v>-113.9375</v>
      </c>
      <c r="J30">
        <v>23</v>
      </c>
      <c r="L30" s="3">
        <f>(D$79-D30)/25.4*1000</f>
        <v>0.86614173228312441</v>
      </c>
      <c r="N30">
        <v>1</v>
      </c>
      <c r="Q30" s="3">
        <f>(H$79-H30)/25.4*1000</f>
        <v>0.29527559055091251</v>
      </c>
      <c r="S30">
        <v>0.5</v>
      </c>
      <c r="V30" s="1">
        <f>(H30-D30)</f>
        <v>1.4499999999998181E-2</v>
      </c>
      <c r="Y30" s="1">
        <f>D30-(-113.936)</f>
        <v>-1.5999999999991132E-2</v>
      </c>
      <c r="AB30" s="1">
        <f>H30-(-113.936)</f>
        <v>-1.4999999999929514E-3</v>
      </c>
    </row>
    <row r="31" spans="2:28" x14ac:dyDescent="0.25">
      <c r="B31">
        <v>0</v>
      </c>
      <c r="C31" s="1">
        <v>-27.621400000000001</v>
      </c>
      <c r="D31" s="1">
        <v>-113.9396</v>
      </c>
      <c r="F31">
        <v>0</v>
      </c>
      <c r="G31" s="1">
        <v>27.5335</v>
      </c>
      <c r="H31" s="1">
        <v>-113.93600000000001</v>
      </c>
      <c r="J31">
        <v>24</v>
      </c>
      <c r="K31" s="3">
        <f>(C31-C$79)/25.4*1000</f>
        <v>4.275590551181069</v>
      </c>
      <c r="M31">
        <v>4</v>
      </c>
      <c r="P31" s="3">
        <f>(G$79-G31)/25.4*1000</f>
        <v>3.9960629921260429</v>
      </c>
      <c r="R31">
        <v>1.5</v>
      </c>
      <c r="U31" s="1">
        <f>ABS(G31-C31)</f>
        <v>55.154899999999998</v>
      </c>
      <c r="X31" s="1">
        <f>C31-C$79</f>
        <v>0.10859999999999914</v>
      </c>
    </row>
    <row r="32" spans="2:28" x14ac:dyDescent="0.25">
      <c r="B32">
        <v>0</v>
      </c>
      <c r="C32" s="1">
        <v>-27.624300000000002</v>
      </c>
      <c r="D32" s="1">
        <v>-113.9461</v>
      </c>
      <c r="F32">
        <v>0</v>
      </c>
      <c r="G32" s="1">
        <v>27.538599999999999</v>
      </c>
      <c r="H32" s="1">
        <v>-113.9393</v>
      </c>
      <c r="J32">
        <v>25</v>
      </c>
      <c r="L32" s="3">
        <f>(D$79-D32)/25.4*1000</f>
        <v>0.63385826771631704</v>
      </c>
      <c r="N32">
        <v>0.5</v>
      </c>
      <c r="Q32" s="3">
        <f>(H$79-H32)/25.4*1000</f>
        <v>0.36614173228331059</v>
      </c>
      <c r="S32">
        <v>0.5</v>
      </c>
      <c r="V32" s="1">
        <f>(H32-D32)</f>
        <v>6.7999999999983629E-3</v>
      </c>
      <c r="Y32" s="1">
        <f>D32-(-113.936)</f>
        <v>-1.0099999999994225E-2</v>
      </c>
      <c r="AB32" s="1">
        <f>H32-(-113.936)</f>
        <v>-3.2999999999958618E-3</v>
      </c>
    </row>
    <row r="33" spans="2:28" x14ac:dyDescent="0.25">
      <c r="B33">
        <v>0</v>
      </c>
      <c r="C33" s="1">
        <v>-27.624400000000001</v>
      </c>
      <c r="D33" s="1">
        <v>-113.9432</v>
      </c>
      <c r="F33">
        <v>0</v>
      </c>
      <c r="G33" s="1">
        <v>27.537199999999999</v>
      </c>
      <c r="H33" s="1">
        <v>-113.9376</v>
      </c>
      <c r="J33">
        <v>26</v>
      </c>
      <c r="K33" s="3">
        <f>(C33-C$79)/25.4*1000</f>
        <v>4.1574803149605923</v>
      </c>
      <c r="M33">
        <v>4</v>
      </c>
      <c r="P33" s="3">
        <f>(G$79-G33)/25.4*1000</f>
        <v>3.8503937007875195</v>
      </c>
      <c r="R33">
        <v>1</v>
      </c>
      <c r="U33" s="1">
        <f>ABS(G33-C33)</f>
        <v>55.1616</v>
      </c>
      <c r="X33" s="1">
        <f>C33-C$79</f>
        <v>0.10559999999999903</v>
      </c>
    </row>
    <row r="34" spans="2:28" x14ac:dyDescent="0.25">
      <c r="B34">
        <v>0</v>
      </c>
      <c r="C34" s="1">
        <v>-27.628699999999998</v>
      </c>
      <c r="D34" s="1">
        <v>-113.9472</v>
      </c>
      <c r="F34">
        <v>0</v>
      </c>
      <c r="G34" s="1">
        <v>27.535499999999999</v>
      </c>
      <c r="H34" s="1">
        <v>-113.93819999999999</v>
      </c>
      <c r="J34">
        <v>27</v>
      </c>
      <c r="L34" s="3">
        <f>(D$79-D34)/25.4*1000</f>
        <v>0.67716535433024949</v>
      </c>
      <c r="N34">
        <v>0.5</v>
      </c>
      <c r="Q34" s="3">
        <f>(H$79-H34)/25.4*1000</f>
        <v>0.3228346456688187</v>
      </c>
      <c r="S34">
        <v>0.5</v>
      </c>
      <c r="V34" s="1">
        <f>(H34-D34)</f>
        <v>9.0000000000003411E-3</v>
      </c>
      <c r="Y34" s="1">
        <f>D34-(-113.936)</f>
        <v>-1.1199999999988108E-2</v>
      </c>
      <c r="AB34" s="1">
        <f>H34-(-113.936)</f>
        <v>-2.1999999999877673E-3</v>
      </c>
    </row>
    <row r="35" spans="2:28" x14ac:dyDescent="0.25">
      <c r="B35">
        <v>0</v>
      </c>
      <c r="C35" s="1">
        <v>-27.6326</v>
      </c>
      <c r="D35" s="1">
        <v>-113.9442</v>
      </c>
      <c r="F35">
        <v>0</v>
      </c>
      <c r="G35" s="1">
        <v>27.528300000000002</v>
      </c>
      <c r="H35" s="1">
        <v>-113.9361</v>
      </c>
      <c r="J35">
        <v>28</v>
      </c>
      <c r="K35" s="3">
        <f>(C35-C$79)/25.4*1000</f>
        <v>3.8346456692913535</v>
      </c>
      <c r="M35">
        <v>4</v>
      </c>
      <c r="P35" s="3">
        <f>(G$79-G35)/25.4*1000</f>
        <v>4.2007874015748037</v>
      </c>
      <c r="R35">
        <v>1</v>
      </c>
      <c r="U35" s="1">
        <f>ABS(G35-C35)</f>
        <v>55.160899999999998</v>
      </c>
      <c r="X35" s="1">
        <f>C35-C$79</f>
        <v>9.7400000000000375E-2</v>
      </c>
    </row>
    <row r="36" spans="2:28" x14ac:dyDescent="0.25">
      <c r="B36">
        <v>0</v>
      </c>
      <c r="C36" s="1">
        <v>-27.6419</v>
      </c>
      <c r="D36" s="1">
        <v>-113.9466</v>
      </c>
      <c r="F36">
        <v>0</v>
      </c>
      <c r="G36" s="1">
        <v>27.521699999999999</v>
      </c>
      <c r="H36" s="1">
        <v>-113.9388</v>
      </c>
      <c r="J36">
        <v>29</v>
      </c>
      <c r="L36" s="3">
        <f>(D$79-D36)/25.4*1000</f>
        <v>0.65354330708648978</v>
      </c>
      <c r="N36">
        <v>0.5</v>
      </c>
      <c r="Q36" s="3">
        <f>(H$79-H36)/25.4*1000</f>
        <v>0.34645669291313785</v>
      </c>
      <c r="S36">
        <v>0.5</v>
      </c>
      <c r="V36" s="1">
        <f>(H36-D36)</f>
        <v>7.8000000000031378E-3</v>
      </c>
      <c r="Y36" s="1">
        <f>D36-(-113.936)</f>
        <v>-1.0599999999996612E-2</v>
      </c>
      <c r="AB36" s="1">
        <f>H36-(-113.936)</f>
        <v>-2.7999999999934744E-3</v>
      </c>
    </row>
    <row r="37" spans="2:28" x14ac:dyDescent="0.25">
      <c r="B37">
        <v>0</v>
      </c>
      <c r="C37" s="1">
        <v>-27.652799999999999</v>
      </c>
      <c r="D37" s="1">
        <v>-113.9438</v>
      </c>
      <c r="F37">
        <v>0</v>
      </c>
      <c r="G37" s="1">
        <v>27.5124</v>
      </c>
      <c r="H37" s="1">
        <v>-113.93519999999999</v>
      </c>
      <c r="J37">
        <v>30</v>
      </c>
      <c r="K37" s="3">
        <f>(C37-C$79)/25.4*1000</f>
        <v>3.0393700787402076</v>
      </c>
      <c r="M37">
        <v>3</v>
      </c>
      <c r="P37" s="3">
        <f>(G$79-G37)/25.4*1000</f>
        <v>4.8267716535433873</v>
      </c>
      <c r="R37">
        <v>1</v>
      </c>
      <c r="U37" s="1">
        <f>ABS(G37-C37)</f>
        <v>55.165199999999999</v>
      </c>
      <c r="X37" s="1">
        <f>C37-C$79</f>
        <v>7.7200000000001268E-2</v>
      </c>
    </row>
    <row r="38" spans="2:28" x14ac:dyDescent="0.25">
      <c r="B38">
        <v>0</v>
      </c>
      <c r="C38" s="1">
        <v>-27.666899999999998</v>
      </c>
      <c r="D38" s="1">
        <v>-113.9449</v>
      </c>
      <c r="F38">
        <v>0</v>
      </c>
      <c r="G38" s="1">
        <v>27.5</v>
      </c>
      <c r="H38" s="1">
        <v>-113.9355</v>
      </c>
      <c r="J38">
        <v>31</v>
      </c>
      <c r="L38" s="3">
        <f>(D$79-D38)/25.4*1000</f>
        <v>0.58661417322823817</v>
      </c>
      <c r="N38">
        <v>0.5</v>
      </c>
      <c r="Q38" s="3">
        <f>(H$79-H38)/25.4*1000</f>
        <v>0.2165354330707811</v>
      </c>
      <c r="S38">
        <v>0</v>
      </c>
      <c r="V38" s="1">
        <f>(H38-D38)</f>
        <v>9.3999999999994088E-3</v>
      </c>
      <c r="Y38" s="1">
        <f>D38-(-113.936)</f>
        <v>-8.8999999999970214E-3</v>
      </c>
      <c r="AB38" s="1">
        <f>H38-(-113.936)</f>
        <v>5.0000000000238742E-4</v>
      </c>
    </row>
    <row r="39" spans="2:28" x14ac:dyDescent="0.25">
      <c r="B39">
        <v>0</v>
      </c>
      <c r="C39" s="1">
        <v>-27.680599999999998</v>
      </c>
      <c r="D39" s="1">
        <v>-113.9427</v>
      </c>
      <c r="F39">
        <v>0</v>
      </c>
      <c r="G39" s="1">
        <v>27.4833</v>
      </c>
      <c r="H39" s="1">
        <v>-113.9324</v>
      </c>
      <c r="J39">
        <v>32</v>
      </c>
      <c r="K39" s="3">
        <f>(C39-C$79)/25.4*1000</f>
        <v>1.9448818897638627</v>
      </c>
      <c r="M39">
        <v>2</v>
      </c>
      <c r="P39" s="3">
        <f>(G$79-G39)/25.4*1000</f>
        <v>5.9724409448819582</v>
      </c>
      <c r="R39">
        <v>1.5</v>
      </c>
      <c r="U39" s="1">
        <f>ABS(G39-C39)</f>
        <v>55.163899999999998</v>
      </c>
      <c r="X39" s="1">
        <f>C39-C$79</f>
        <v>4.9400000000002109E-2</v>
      </c>
    </row>
    <row r="40" spans="2:28" x14ac:dyDescent="0.25">
      <c r="B40">
        <v>0</v>
      </c>
      <c r="C40" s="1">
        <v>-27.697900000000001</v>
      </c>
      <c r="D40" s="1">
        <v>-113.94540000000001</v>
      </c>
      <c r="F40">
        <v>0</v>
      </c>
      <c r="G40" s="1">
        <v>27.468900000000001</v>
      </c>
      <c r="H40" s="1">
        <v>-113.9355</v>
      </c>
      <c r="J40">
        <v>33</v>
      </c>
      <c r="L40" s="3">
        <f>(D$79-D40)/25.4*1000</f>
        <v>0.60629921259841091</v>
      </c>
      <c r="N40">
        <v>0.5</v>
      </c>
      <c r="Q40" s="3">
        <f>(H$79-H40)/25.4*1000</f>
        <v>0.2165354330707811</v>
      </c>
      <c r="S40">
        <v>0</v>
      </c>
      <c r="V40" s="1">
        <f>(H40-D40)</f>
        <v>9.9000000000017963E-3</v>
      </c>
      <c r="Y40" s="1">
        <f>D40-(-113.936)</f>
        <v>-9.3999999999994088E-3</v>
      </c>
      <c r="AB40" s="1">
        <f>H40-(-113.936)</f>
        <v>5.0000000000238742E-4</v>
      </c>
    </row>
    <row r="41" spans="2:28" x14ac:dyDescent="0.25">
      <c r="B41">
        <v>0</v>
      </c>
      <c r="C41" s="1">
        <v>-27.7102</v>
      </c>
      <c r="D41" s="1">
        <v>-113.94199999999999</v>
      </c>
      <c r="F41">
        <v>0</v>
      </c>
      <c r="G41" s="1">
        <v>27.459199999999999</v>
      </c>
      <c r="H41" s="1">
        <v>-113.9332</v>
      </c>
      <c r="J41">
        <v>34</v>
      </c>
      <c r="K41" s="3">
        <f>(C41-C$79)/25.4*1000</f>
        <v>0.77952755905511972</v>
      </c>
      <c r="M41">
        <v>1</v>
      </c>
      <c r="P41" s="3">
        <f>(G$79-G41)/25.4*1000</f>
        <v>6.9212598425197793</v>
      </c>
      <c r="R41">
        <v>2</v>
      </c>
      <c r="U41" s="1">
        <f>ABS(G41-C41)</f>
        <v>55.169399999999996</v>
      </c>
      <c r="X41" s="1">
        <f>C41-C$79</f>
        <v>1.980000000000004E-2</v>
      </c>
    </row>
    <row r="42" spans="2:28" x14ac:dyDescent="0.25">
      <c r="B42">
        <v>0</v>
      </c>
      <c r="C42" s="1">
        <v>-27.726700000000001</v>
      </c>
      <c r="D42" s="1">
        <v>-114.017</v>
      </c>
      <c r="F42">
        <v>0</v>
      </c>
      <c r="G42" s="1">
        <v>27.5</v>
      </c>
      <c r="H42" s="1">
        <v>-113.9937</v>
      </c>
      <c r="J42">
        <v>35</v>
      </c>
      <c r="K42" s="3">
        <f>(C42-C$79)/25.4*1000</f>
        <v>0.12992125984249664</v>
      </c>
      <c r="M42">
        <v>0</v>
      </c>
      <c r="O42" t="s">
        <v>9</v>
      </c>
      <c r="P42" s="3">
        <f>(G$79-G42)/25.4*1000</f>
        <v>5.3149606299213215</v>
      </c>
      <c r="R42">
        <v>4.5</v>
      </c>
      <c r="U42" s="1">
        <f>ABS(G42-C42)</f>
        <v>55.226700000000001</v>
      </c>
      <c r="X42" s="1">
        <f>C42-C$79</f>
        <v>3.2999999999994145E-3</v>
      </c>
    </row>
    <row r="43" spans="2:28" x14ac:dyDescent="0.25">
      <c r="B43">
        <v>0</v>
      </c>
      <c r="C43" s="1">
        <v>-27.709299999999999</v>
      </c>
      <c r="D43" s="1">
        <v>-114.02209999999999</v>
      </c>
      <c r="F43">
        <v>0</v>
      </c>
      <c r="G43" s="1">
        <v>27.512799999999999</v>
      </c>
      <c r="H43" s="1">
        <v>-114.0031</v>
      </c>
      <c r="J43">
        <v>36</v>
      </c>
      <c r="L43" s="3">
        <f>(D$79-D43)/25.4*1000</f>
        <v>3.6259842519680259</v>
      </c>
      <c r="N43">
        <v>3.5</v>
      </c>
      <c r="Q43" s="3">
        <f>(H$79-H43)/25.4*1000</f>
        <v>2.8779527559053788</v>
      </c>
      <c r="S43">
        <v>3</v>
      </c>
      <c r="V43" s="1">
        <f>(H43-D43)</f>
        <v>1.8999999999991246E-2</v>
      </c>
      <c r="Y43" s="1">
        <f>D43-(-113.936)</f>
        <v>-8.6099999999987631E-2</v>
      </c>
      <c r="AB43" s="1">
        <f>H43-(-113.936)</f>
        <v>-6.7099999999996385E-2</v>
      </c>
    </row>
    <row r="44" spans="2:28" x14ac:dyDescent="0.25">
      <c r="B44">
        <v>0</v>
      </c>
      <c r="C44" s="1">
        <v>-27.685700000000001</v>
      </c>
      <c r="D44" s="1">
        <v>-114.0196</v>
      </c>
      <c r="F44">
        <v>0</v>
      </c>
      <c r="G44" s="1">
        <v>27.5322</v>
      </c>
      <c r="H44" s="1">
        <v>-114.00790000000001</v>
      </c>
      <c r="J44">
        <v>37</v>
      </c>
      <c r="K44" s="3">
        <f>(C44-C$79)/25.4*1000</f>
        <v>1.744094488188968</v>
      </c>
      <c r="M44">
        <v>1.5</v>
      </c>
      <c r="P44" s="3">
        <f>(G$79-G44)/25.4*1000</f>
        <v>4.0472440944882679</v>
      </c>
      <c r="R44">
        <v>3.5</v>
      </c>
      <c r="U44" s="1">
        <f>ABS(G44-C44)</f>
        <v>55.2179</v>
      </c>
      <c r="X44" s="1">
        <f>C44-C$79</f>
        <v>4.4299999999999784E-2</v>
      </c>
    </row>
    <row r="45" spans="2:28" x14ac:dyDescent="0.25">
      <c r="B45">
        <v>0</v>
      </c>
      <c r="C45" s="1">
        <v>-27.666899999999998</v>
      </c>
      <c r="D45" s="1">
        <v>-114.0209</v>
      </c>
      <c r="F45">
        <v>0</v>
      </c>
      <c r="G45" s="1">
        <v>27.554500000000001</v>
      </c>
      <c r="H45" s="1">
        <v>-114.0179</v>
      </c>
      <c r="J45">
        <v>38</v>
      </c>
      <c r="L45" s="3">
        <f>(D$79-D45)/25.4*1000</f>
        <v>3.5787401574799476</v>
      </c>
      <c r="N45">
        <v>3.5</v>
      </c>
      <c r="Q45" s="3">
        <f>(H$79-H45)/25.4*1000</f>
        <v>3.4606299212594704</v>
      </c>
      <c r="S45">
        <v>3.5</v>
      </c>
      <c r="V45" s="1">
        <f>(H45-D45)</f>
        <v>3.0000000000001137E-3</v>
      </c>
      <c r="Y45" s="1">
        <f>D45-(-113.936)</f>
        <v>-8.4899999999990428E-2</v>
      </c>
      <c r="AB45" s="1">
        <f>H45-(-113.936)</f>
        <v>-8.1899999999990314E-2</v>
      </c>
    </row>
    <row r="46" spans="2:28" x14ac:dyDescent="0.25">
      <c r="B46">
        <v>0</v>
      </c>
      <c r="C46" s="1">
        <v>-27.649899999999999</v>
      </c>
      <c r="D46" s="1">
        <v>-114.0185</v>
      </c>
      <c r="F46">
        <v>0</v>
      </c>
      <c r="G46" s="1">
        <v>27.572199999999999</v>
      </c>
      <c r="H46" s="1">
        <v>-114.0245</v>
      </c>
      <c r="J46">
        <v>39</v>
      </c>
      <c r="K46" s="3">
        <f>(C46-C$79)/25.4*1000</f>
        <v>3.1535433070866783</v>
      </c>
      <c r="M46">
        <v>3</v>
      </c>
      <c r="P46" s="3">
        <f>(G$79-G46)/25.4*1000</f>
        <v>2.4724409448820022</v>
      </c>
      <c r="R46">
        <v>2.5</v>
      </c>
      <c r="U46" s="1">
        <f>ABS(G46-C46)</f>
        <v>55.222099999999998</v>
      </c>
      <c r="X46" s="1">
        <f>C46-C$79</f>
        <v>8.0100000000001614E-2</v>
      </c>
    </row>
    <row r="47" spans="2:28" x14ac:dyDescent="0.25">
      <c r="B47">
        <v>0</v>
      </c>
      <c r="C47" s="1">
        <v>-27.636199999999999</v>
      </c>
      <c r="D47" s="1">
        <v>-114.02379999999999</v>
      </c>
      <c r="F47">
        <v>0</v>
      </c>
      <c r="G47" s="1">
        <v>27.588200000000001</v>
      </c>
      <c r="H47" s="1">
        <v>-114.0343</v>
      </c>
      <c r="J47">
        <v>40</v>
      </c>
      <c r="L47" s="3">
        <f>(D$79-D47)/25.4*1000</f>
        <v>3.6929133858262775</v>
      </c>
      <c r="N47">
        <v>3.5</v>
      </c>
      <c r="Q47" s="3">
        <f>(H$79-H47)/25.4*1000</f>
        <v>4.1062992125982269</v>
      </c>
      <c r="S47">
        <v>4</v>
      </c>
      <c r="V47" s="1">
        <f>(H47-D47)</f>
        <v>-1.0500000000007503E-2</v>
      </c>
      <c r="Y47" s="1">
        <f>D47-(-113.936)</f>
        <v>-8.7799999999987222E-2</v>
      </c>
      <c r="AB47" s="1">
        <f>H47-(-113.936)</f>
        <v>-9.8299999999994725E-2</v>
      </c>
    </row>
    <row r="48" spans="2:28" x14ac:dyDescent="0.25">
      <c r="B48">
        <v>0</v>
      </c>
      <c r="C48" s="1">
        <v>-27.625299999999999</v>
      </c>
      <c r="D48" s="1">
        <v>-114.0243</v>
      </c>
      <c r="F48">
        <v>0</v>
      </c>
      <c r="G48" s="1">
        <v>27.598299999999998</v>
      </c>
      <c r="H48" s="1">
        <v>-114.03700000000001</v>
      </c>
      <c r="J48">
        <v>41</v>
      </c>
      <c r="K48" s="3">
        <f>(C48-C$79)/25.4*1000</f>
        <v>4.1220472440945333</v>
      </c>
      <c r="M48">
        <v>4</v>
      </c>
      <c r="P48" s="3">
        <f>(G$79-G48)/25.4*1000</f>
        <v>1.4448818897639089</v>
      </c>
      <c r="R48">
        <v>2</v>
      </c>
      <c r="U48" s="1">
        <f>ABS(G48-C48)</f>
        <v>55.223599999999998</v>
      </c>
      <c r="X48" s="1">
        <f>C48-C$79</f>
        <v>0.10470000000000113</v>
      </c>
    </row>
    <row r="49" spans="2:28" x14ac:dyDescent="0.25">
      <c r="B49">
        <v>0</v>
      </c>
      <c r="C49" s="1">
        <v>-27.619700000000002</v>
      </c>
      <c r="D49" s="1">
        <v>-114.0326</v>
      </c>
      <c r="F49">
        <v>0</v>
      </c>
      <c r="G49" s="1">
        <v>27.607900000000001</v>
      </c>
      <c r="H49" s="1">
        <v>-114.0488</v>
      </c>
      <c r="J49">
        <v>42</v>
      </c>
      <c r="L49" s="3">
        <f>(D$79-D49)/25.4*1000</f>
        <v>4.0393700787399753</v>
      </c>
      <c r="N49">
        <v>4</v>
      </c>
      <c r="Q49" s="3">
        <f>(H$79-H49)/25.4*1000</f>
        <v>4.6771653543304383</v>
      </c>
      <c r="S49">
        <v>4.5</v>
      </c>
      <c r="V49" s="1">
        <f>(H49-D49)</f>
        <v>-1.6199999999997772E-2</v>
      </c>
      <c r="Y49" s="1">
        <f>D49-(-113.936)</f>
        <v>-9.6599999999995134E-2</v>
      </c>
      <c r="AB49" s="1">
        <f>H49-(-113.936)</f>
        <v>-0.11279999999999291</v>
      </c>
    </row>
    <row r="50" spans="2:28" x14ac:dyDescent="0.25">
      <c r="B50">
        <v>0</v>
      </c>
      <c r="C50" s="1">
        <v>-27.614799999999999</v>
      </c>
      <c r="D50" s="1">
        <v>-114.0329</v>
      </c>
      <c r="F50">
        <v>0</v>
      </c>
      <c r="G50" s="1">
        <v>27.612100000000002</v>
      </c>
      <c r="H50" s="1">
        <v>-114.04989999999999</v>
      </c>
      <c r="J50">
        <v>43</v>
      </c>
      <c r="K50" s="3">
        <f>(C50-C$79)/25.4*1000</f>
        <v>4.5354330708662021</v>
      </c>
      <c r="M50">
        <v>4.5</v>
      </c>
      <c r="P50" s="3">
        <f>(G$79-G50)/25.4*1000</f>
        <v>0.90157480314960314</v>
      </c>
      <c r="R50">
        <v>1.5</v>
      </c>
      <c r="U50" s="1">
        <f>ABS(G50-C50)</f>
        <v>55.226900000000001</v>
      </c>
      <c r="X50" s="1">
        <f>C50-C$79</f>
        <v>0.11520000000000152</v>
      </c>
    </row>
    <row r="51" spans="2:28" x14ac:dyDescent="0.25">
      <c r="B51">
        <v>0</v>
      </c>
      <c r="C51" s="1">
        <v>-27.6159</v>
      </c>
      <c r="D51" s="1">
        <v>-114.0399</v>
      </c>
      <c r="F51">
        <v>0</v>
      </c>
      <c r="G51" s="1">
        <v>27.6157</v>
      </c>
      <c r="H51" s="1">
        <v>-114.0578</v>
      </c>
      <c r="J51">
        <v>44</v>
      </c>
      <c r="L51" s="3">
        <f>(D$79-D51)/25.4*1000</f>
        <v>4.3267716535431546</v>
      </c>
      <c r="N51">
        <v>4.5</v>
      </c>
      <c r="Q51" s="3">
        <f>(H$79-H51)/25.4*1000</f>
        <v>5.0314960629918692</v>
      </c>
      <c r="S51">
        <v>5</v>
      </c>
      <c r="V51" s="1">
        <f>(H51-D51)</f>
        <v>-1.7899999999997362E-2</v>
      </c>
      <c r="Y51" s="1">
        <f>D51-(-113.936)</f>
        <v>-0.10389999999999588</v>
      </c>
      <c r="AB51" s="1">
        <f>H51-(-113.936)</f>
        <v>-0.12179999999999325</v>
      </c>
    </row>
    <row r="52" spans="2:28" x14ac:dyDescent="0.25">
      <c r="B52">
        <v>0</v>
      </c>
      <c r="C52" s="1">
        <v>-27.616900000000001</v>
      </c>
      <c r="D52" s="1">
        <v>-114.0389</v>
      </c>
      <c r="F52">
        <v>0</v>
      </c>
      <c r="G52" s="1">
        <v>27.6144</v>
      </c>
      <c r="H52" s="1">
        <v>-114.0549</v>
      </c>
      <c r="J52">
        <v>45</v>
      </c>
      <c r="K52" s="3">
        <f>(C52-C$79)/25.4*1000</f>
        <v>4.4527559055117845</v>
      </c>
      <c r="M52">
        <v>4.5</v>
      </c>
      <c r="P52" s="3">
        <f>(G$79-G52)/25.4*1000</f>
        <v>0.81102362204731226</v>
      </c>
      <c r="R52">
        <v>1</v>
      </c>
      <c r="U52" s="1">
        <f>ABS(G52-C52)</f>
        <v>55.231300000000005</v>
      </c>
      <c r="X52" s="1">
        <f>C52-C$79</f>
        <v>0.11309999999999931</v>
      </c>
    </row>
    <row r="53" spans="2:28" x14ac:dyDescent="0.25">
      <c r="B53">
        <v>0</v>
      </c>
      <c r="C53" s="1">
        <v>-27.621600000000001</v>
      </c>
      <c r="D53" s="1">
        <v>-114.0441</v>
      </c>
      <c r="F53">
        <v>0</v>
      </c>
      <c r="G53" s="1">
        <v>27.613499999999998</v>
      </c>
      <c r="H53" s="1">
        <v>-114.0569</v>
      </c>
      <c r="J53">
        <v>46</v>
      </c>
      <c r="L53" s="3">
        <f>(D$79-D53)/25.4*1000</f>
        <v>4.4921259842517101</v>
      </c>
      <c r="N53">
        <v>4.5</v>
      </c>
      <c r="Q53" s="3">
        <f>(H$79-H53)/25.4*1000</f>
        <v>4.9960629921256707</v>
      </c>
      <c r="S53">
        <v>5</v>
      </c>
      <c r="V53" s="1">
        <f>(H53-D53)</f>
        <v>-1.279999999999859E-2</v>
      </c>
      <c r="Y53" s="1">
        <f>D53-(-113.936)</f>
        <v>-0.1080999999999932</v>
      </c>
      <c r="AB53" s="1">
        <f>H53-(-113.936)</f>
        <v>-0.12089999999999179</v>
      </c>
    </row>
    <row r="54" spans="2:28" x14ac:dyDescent="0.25">
      <c r="B54">
        <v>0</v>
      </c>
      <c r="C54" s="1">
        <v>-27.625399999999999</v>
      </c>
      <c r="D54" s="1">
        <v>-114.0459</v>
      </c>
      <c r="F54">
        <v>0</v>
      </c>
      <c r="G54" s="1">
        <v>27.6098</v>
      </c>
      <c r="H54" s="1">
        <v>-114.05410000000001</v>
      </c>
      <c r="J54">
        <v>47</v>
      </c>
      <c r="K54" s="3">
        <f>(C54-C$79)/25.4*1000</f>
        <v>4.1181102362205264</v>
      </c>
      <c r="M54">
        <v>4</v>
      </c>
      <c r="P54" s="3">
        <f>(G$79-G54)/25.4*1000</f>
        <v>0.99212598425203424</v>
      </c>
      <c r="R54">
        <v>1</v>
      </c>
      <c r="U54" s="1">
        <f>ABS(G54-C54)</f>
        <v>55.235199999999999</v>
      </c>
      <c r="X54" s="1">
        <f>C54-C$79</f>
        <v>0.10460000000000136</v>
      </c>
    </row>
    <row r="55" spans="2:28" x14ac:dyDescent="0.25">
      <c r="B55">
        <v>0</v>
      </c>
      <c r="C55" s="1">
        <v>-27.630700000000001</v>
      </c>
      <c r="D55" s="1">
        <v>-114.0515</v>
      </c>
      <c r="F55">
        <v>0</v>
      </c>
      <c r="G55" s="1">
        <v>27.606999999999999</v>
      </c>
      <c r="H55" s="1">
        <v>-114.0574</v>
      </c>
      <c r="J55">
        <v>48</v>
      </c>
      <c r="L55" s="3">
        <f>(D$79-D55)/25.4*1000</f>
        <v>4.7834645669290357</v>
      </c>
      <c r="N55">
        <v>5</v>
      </c>
      <c r="Q55" s="3">
        <f>(H$79-H55)/25.4*1000</f>
        <v>5.0157480314958427</v>
      </c>
      <c r="S55">
        <v>5</v>
      </c>
      <c r="V55" s="1">
        <f>(H55-D55)</f>
        <v>-5.8999999999969077E-3</v>
      </c>
      <c r="Y55" s="1">
        <f>D55-(-113.936)</f>
        <v>-0.11549999999999727</v>
      </c>
      <c r="AB55" s="1">
        <f>H55-(-113.936)</f>
        <v>-0.12139999999999418</v>
      </c>
    </row>
    <row r="56" spans="2:28" x14ac:dyDescent="0.25">
      <c r="B56">
        <v>0</v>
      </c>
      <c r="C56" s="1">
        <v>-27.6357</v>
      </c>
      <c r="D56" s="1">
        <v>-114.0535</v>
      </c>
      <c r="F56">
        <v>0</v>
      </c>
      <c r="G56" s="1">
        <v>27.602499999999999</v>
      </c>
      <c r="H56" s="1">
        <v>-114.0579</v>
      </c>
      <c r="J56">
        <v>49</v>
      </c>
      <c r="K56" s="3">
        <f>(C56-C$79)/25.4*1000</f>
        <v>3.71259842519687</v>
      </c>
      <c r="M56">
        <v>3.5</v>
      </c>
      <c r="P56" s="3">
        <f>(G$79-G56)/25.4*1000</f>
        <v>1.2795275590552133</v>
      </c>
      <c r="R56">
        <v>1</v>
      </c>
      <c r="U56" s="1">
        <f>ABS(G56-C56)</f>
        <v>55.238199999999999</v>
      </c>
      <c r="X56" s="1">
        <f>C56-C$79</f>
        <v>9.4300000000000495E-2</v>
      </c>
    </row>
    <row r="57" spans="2:28" x14ac:dyDescent="0.25">
      <c r="B57">
        <v>0</v>
      </c>
      <c r="C57" s="1">
        <v>-27.642499999999998</v>
      </c>
      <c r="D57" s="1">
        <v>-114.059</v>
      </c>
      <c r="F57">
        <v>0</v>
      </c>
      <c r="G57" s="1">
        <v>27.599900000000002</v>
      </c>
      <c r="H57" s="1">
        <v>-114.0647</v>
      </c>
      <c r="J57">
        <v>50</v>
      </c>
      <c r="L57" s="3">
        <f>(D$79-D57)/25.4*1000</f>
        <v>5.078740157479948</v>
      </c>
      <c r="N57">
        <v>5</v>
      </c>
      <c r="Q57" s="3">
        <f>(H$79-H57)/25.4*1000</f>
        <v>5.303149606299022</v>
      </c>
      <c r="S57">
        <v>5</v>
      </c>
      <c r="V57" s="1">
        <f>(H57-D57)</f>
        <v>-5.7000000000044793E-3</v>
      </c>
      <c r="Y57" s="1">
        <f>D57-(-113.936)</f>
        <v>-0.12299999999999045</v>
      </c>
      <c r="AB57" s="1">
        <f>H57-(-113.936)</f>
        <v>-0.12869999999999493</v>
      </c>
    </row>
    <row r="58" spans="2:28" x14ac:dyDescent="0.25">
      <c r="B58">
        <v>0</v>
      </c>
      <c r="C58" s="1">
        <v>-27.646799999999999</v>
      </c>
      <c r="D58" s="1">
        <v>-114.0587</v>
      </c>
      <c r="F58">
        <v>0</v>
      </c>
      <c r="G58" s="1">
        <v>27.597200000000001</v>
      </c>
      <c r="H58" s="1">
        <v>-114.0635</v>
      </c>
      <c r="J58">
        <v>51</v>
      </c>
      <c r="K58" s="3">
        <f>(C58-C$79)/25.4*1000</f>
        <v>3.2755905511811614</v>
      </c>
      <c r="M58">
        <v>3.5</v>
      </c>
      <c r="P58" s="3">
        <f>(G$79-G58)/25.4*1000</f>
        <v>1.4881889763779812</v>
      </c>
      <c r="R58">
        <v>1.5</v>
      </c>
      <c r="U58" s="1">
        <f>ABS(G58-C58)</f>
        <v>55.244</v>
      </c>
      <c r="X58" s="1">
        <f>C58-C$79</f>
        <v>8.3200000000001495E-2</v>
      </c>
    </row>
    <row r="59" spans="2:28" x14ac:dyDescent="0.25">
      <c r="B59">
        <v>0</v>
      </c>
      <c r="C59" s="1">
        <v>-27.633400000000002</v>
      </c>
      <c r="D59" s="1">
        <v>-113.9907</v>
      </c>
      <c r="F59">
        <v>0</v>
      </c>
      <c r="G59" s="1">
        <v>27.6294</v>
      </c>
      <c r="H59" s="1">
        <v>-113.98869999999999</v>
      </c>
      <c r="J59">
        <v>52</v>
      </c>
      <c r="K59" s="3">
        <f>(C59-C$79)/25.4*1000</f>
        <v>3.803149606299161</v>
      </c>
      <c r="M59">
        <v>1</v>
      </c>
      <c r="O59" t="s">
        <v>10</v>
      </c>
      <c r="P59" s="3">
        <f>(G$79-G59)/25.4*1000</f>
        <v>0.22047244094492754</v>
      </c>
      <c r="R59">
        <v>3.5</v>
      </c>
      <c r="U59" s="1">
        <f>ABS(G59-C59)</f>
        <v>55.262799999999999</v>
      </c>
      <c r="X59" s="1">
        <f>C59-C$79</f>
        <v>9.6599999999998687E-2</v>
      </c>
    </row>
    <row r="60" spans="2:28" x14ac:dyDescent="0.25">
      <c r="B60">
        <v>0</v>
      </c>
      <c r="C60" s="1">
        <v>-27.628699999999998</v>
      </c>
      <c r="D60" s="1">
        <v>-113.9873</v>
      </c>
      <c r="F60">
        <v>0</v>
      </c>
      <c r="G60" s="1">
        <v>27.626899999999999</v>
      </c>
      <c r="H60" s="1">
        <v>-113.9847</v>
      </c>
      <c r="J60">
        <v>53</v>
      </c>
      <c r="L60" s="3">
        <f>(D$79-D60)/25.4*1000</f>
        <v>2.2559055118109415</v>
      </c>
      <c r="N60">
        <v>2</v>
      </c>
      <c r="Q60" s="3">
        <f>(H$79-H60)/25.4*1000</f>
        <v>2.1535433070864909</v>
      </c>
      <c r="S60">
        <v>2</v>
      </c>
      <c r="V60" s="1">
        <f>(H60-D60)</f>
        <v>2.6000000000010459E-3</v>
      </c>
      <c r="Y60" s="1">
        <f>D60-(-113.936)</f>
        <v>-5.1299999999997681E-2</v>
      </c>
      <c r="AB60" s="1">
        <f>H60-(-113.936)</f>
        <v>-4.8699999999996635E-2</v>
      </c>
    </row>
    <row r="61" spans="2:28" x14ac:dyDescent="0.25">
      <c r="B61">
        <v>0</v>
      </c>
      <c r="C61" s="1">
        <v>-27.625299999999999</v>
      </c>
      <c r="D61" s="1">
        <v>-113.977</v>
      </c>
      <c r="F61">
        <v>0</v>
      </c>
      <c r="G61" s="1">
        <v>27.626799999999999</v>
      </c>
      <c r="H61" s="1">
        <v>-113.9752</v>
      </c>
      <c r="J61">
        <v>54</v>
      </c>
      <c r="K61" s="3">
        <f>(C61-C$79)/25.4*1000</f>
        <v>4.1220472440945333</v>
      </c>
      <c r="M61">
        <v>4</v>
      </c>
      <c r="P61" s="3">
        <f>(G$79-G61)/25.4*1000</f>
        <v>0.3228346456693782</v>
      </c>
      <c r="R61">
        <v>3</v>
      </c>
      <c r="U61" s="1">
        <f>ABS(G61-C61)</f>
        <v>55.252099999999999</v>
      </c>
      <c r="X61" s="1">
        <f>C61-C$79</f>
        <v>0.10470000000000113</v>
      </c>
    </row>
    <row r="62" spans="2:28" x14ac:dyDescent="0.25">
      <c r="B62">
        <v>0</v>
      </c>
      <c r="C62" s="1">
        <v>-27.6248</v>
      </c>
      <c r="D62" s="1">
        <v>-113.9726</v>
      </c>
      <c r="F62">
        <v>0</v>
      </c>
      <c r="G62" s="1">
        <v>27.6282</v>
      </c>
      <c r="H62" s="1">
        <v>-113.97</v>
      </c>
      <c r="J62">
        <v>55</v>
      </c>
      <c r="L62" s="3">
        <f>(D$79-D62)/25.4*1000</f>
        <v>1.6771653543304368</v>
      </c>
      <c r="N62">
        <v>1.5</v>
      </c>
      <c r="Q62" s="3">
        <f>(H$79-H62)/25.4*1000</f>
        <v>1.574803149605986</v>
      </c>
      <c r="S62">
        <v>1.5</v>
      </c>
      <c r="V62" s="1">
        <f>(H62-D62)</f>
        <v>2.6000000000010459E-3</v>
      </c>
      <c r="Y62" s="1">
        <f>D62-(-113.936)</f>
        <v>-3.659999999999286E-2</v>
      </c>
      <c r="AB62" s="1">
        <f>H62-(-113.936)</f>
        <v>-3.3999999999991815E-2</v>
      </c>
    </row>
    <row r="63" spans="2:28" x14ac:dyDescent="0.25">
      <c r="B63">
        <v>0</v>
      </c>
      <c r="C63" s="1">
        <v>-27.625</v>
      </c>
      <c r="D63" s="1">
        <v>-113.96469999999999</v>
      </c>
      <c r="F63">
        <v>0</v>
      </c>
      <c r="G63" s="1">
        <v>27.628699999999998</v>
      </c>
      <c r="H63" s="1">
        <v>-113.9606</v>
      </c>
      <c r="J63">
        <v>56</v>
      </c>
      <c r="K63" s="3">
        <f>(C63-C$79)/25.4*1000</f>
        <v>4.133858267716553</v>
      </c>
      <c r="M63">
        <v>4</v>
      </c>
      <c r="P63" s="3">
        <f>(G$79-G63)/25.4*1000</f>
        <v>0.24803149606311345</v>
      </c>
      <c r="R63">
        <v>3</v>
      </c>
      <c r="U63" s="1">
        <f>ABS(G63-C63)</f>
        <v>55.253699999999995</v>
      </c>
      <c r="X63" s="1">
        <f>C63-C$79</f>
        <v>0.10500000000000043</v>
      </c>
    </row>
    <row r="64" spans="2:28" x14ac:dyDescent="0.25">
      <c r="B64">
        <v>0</v>
      </c>
      <c r="C64" s="1">
        <v>-27.6248</v>
      </c>
      <c r="D64" s="1">
        <v>-113.9636</v>
      </c>
      <c r="F64">
        <v>0</v>
      </c>
      <c r="G64" s="1">
        <v>27.628699999999998</v>
      </c>
      <c r="H64" s="1">
        <v>-113.9585</v>
      </c>
      <c r="J64">
        <v>57</v>
      </c>
      <c r="L64" s="3">
        <f>(D$79-D64)/25.4*1000</f>
        <v>1.3228346456690059</v>
      </c>
      <c r="N64">
        <v>1.5</v>
      </c>
      <c r="Q64" s="3">
        <f>(H$79-H64)/25.4*1000</f>
        <v>1.1220472440942511</v>
      </c>
      <c r="S64">
        <v>1</v>
      </c>
      <c r="V64" s="1">
        <f>(H64-D64)</f>
        <v>5.0999999999987722E-3</v>
      </c>
      <c r="Y64" s="1">
        <f>D64-(-113.936)</f>
        <v>-2.7599999999992519E-2</v>
      </c>
      <c r="AB64" s="1">
        <f>H64-(-113.936)</f>
        <v>-2.2499999999993747E-2</v>
      </c>
    </row>
    <row r="65" spans="1:28" x14ac:dyDescent="0.25">
      <c r="B65">
        <v>0</v>
      </c>
      <c r="C65" s="1">
        <v>-27.625499999999999</v>
      </c>
      <c r="D65" s="1">
        <v>-113.9575</v>
      </c>
      <c r="F65">
        <v>0</v>
      </c>
      <c r="G65" s="1">
        <v>27.626899999999999</v>
      </c>
      <c r="H65" s="1">
        <v>-113.9538</v>
      </c>
      <c r="J65">
        <v>58</v>
      </c>
      <c r="K65" s="3">
        <f>(C65-C$79)/25.4*1000</f>
        <v>4.1141732283465196</v>
      </c>
      <c r="M65">
        <v>4</v>
      </c>
      <c r="P65" s="3">
        <f>(G$79-G65)/25.4*1000</f>
        <v>0.31889763779537161</v>
      </c>
      <c r="R65">
        <v>2.5</v>
      </c>
      <c r="U65" s="1">
        <f>ABS(G65-C65)</f>
        <v>55.252399999999994</v>
      </c>
      <c r="X65" s="1">
        <f>C65-C$79</f>
        <v>0.10450000000000159</v>
      </c>
    </row>
    <row r="66" spans="1:28" x14ac:dyDescent="0.25">
      <c r="B66">
        <v>0</v>
      </c>
      <c r="C66" s="1">
        <v>-27.626899999999999</v>
      </c>
      <c r="D66" s="1">
        <v>-113.95780000000001</v>
      </c>
      <c r="F66">
        <v>0</v>
      </c>
      <c r="G66" s="1">
        <v>27.6265</v>
      </c>
      <c r="H66" s="1">
        <v>-113.9542</v>
      </c>
      <c r="J66">
        <v>59</v>
      </c>
      <c r="L66" s="3">
        <f>(D$79-D66)/25.4*1000</f>
        <v>1.0944881889763447</v>
      </c>
      <c r="N66">
        <v>1</v>
      </c>
      <c r="Q66" s="3">
        <f>(H$79-H66)/25.4*1000</f>
        <v>0.95275590551154876</v>
      </c>
      <c r="S66">
        <v>1</v>
      </c>
      <c r="V66" s="1">
        <f>(H66-D66)</f>
        <v>3.6000000000058208E-3</v>
      </c>
      <c r="Y66" s="1">
        <f>D66-(-113.936)</f>
        <v>-2.1799999999998931E-2</v>
      </c>
      <c r="AB66" s="1">
        <f>H66-(-113.936)</f>
        <v>-1.8199999999993111E-2</v>
      </c>
    </row>
    <row r="67" spans="1:28" x14ac:dyDescent="0.25">
      <c r="B67">
        <v>0</v>
      </c>
      <c r="C67" s="1">
        <v>-27.627500000000001</v>
      </c>
      <c r="D67" s="1">
        <v>-113.9551</v>
      </c>
      <c r="F67">
        <v>0</v>
      </c>
      <c r="G67" s="1">
        <v>27.625399999999999</v>
      </c>
      <c r="H67" s="1">
        <v>-113.9495</v>
      </c>
      <c r="J67">
        <v>60</v>
      </c>
      <c r="K67" s="3">
        <f>(C67-C$79)/25.4*1000</f>
        <v>4.0354330708661088</v>
      </c>
      <c r="M67">
        <v>4</v>
      </c>
      <c r="P67" s="3">
        <f>(G$79-G67)/25.4*1000</f>
        <v>0.37795275590561006</v>
      </c>
      <c r="R67">
        <v>2</v>
      </c>
      <c r="U67" s="1">
        <f>ABS(G67-C67)</f>
        <v>55.252899999999997</v>
      </c>
      <c r="X67" s="1">
        <f>C67-C$79</f>
        <v>0.10249999999999915</v>
      </c>
    </row>
    <row r="68" spans="1:28" x14ac:dyDescent="0.25">
      <c r="B68">
        <v>0</v>
      </c>
      <c r="C68" s="1">
        <v>-27.626899999999999</v>
      </c>
      <c r="D68" s="1">
        <v>-113.956</v>
      </c>
      <c r="F68">
        <v>0</v>
      </c>
      <c r="G68" s="1">
        <v>27.622900000000001</v>
      </c>
      <c r="H68" s="1">
        <v>-113.9526</v>
      </c>
      <c r="J68">
        <v>61</v>
      </c>
      <c r="L68" s="3">
        <f>(D$79-D68)/25.4*1000</f>
        <v>1.0236220472439468</v>
      </c>
      <c r="N68">
        <v>1</v>
      </c>
      <c r="Q68" s="3">
        <f>(H$79-H68)/25.4*1000</f>
        <v>0.88976377952744357</v>
      </c>
      <c r="S68">
        <v>1</v>
      </c>
      <c r="V68" s="1">
        <f>(H68-D68)</f>
        <v>3.3999999999991815E-3</v>
      </c>
      <c r="Y68" s="1">
        <f>D68-(-113.936)</f>
        <v>-1.9999999999996021E-2</v>
      </c>
      <c r="AB68" s="1">
        <f>H68-(-113.936)</f>
        <v>-1.659999999999684E-2</v>
      </c>
    </row>
    <row r="69" spans="1:28" x14ac:dyDescent="0.25">
      <c r="B69">
        <v>0</v>
      </c>
      <c r="C69" s="1">
        <v>-27.625399999999999</v>
      </c>
      <c r="D69" s="1">
        <v>-113.952</v>
      </c>
      <c r="F69">
        <v>0</v>
      </c>
      <c r="G69" s="1">
        <v>27.625299999999999</v>
      </c>
      <c r="H69" s="1">
        <v>-113.94410000000001</v>
      </c>
      <c r="J69">
        <v>62</v>
      </c>
      <c r="K69" s="3">
        <f>(C69-C$79)/25.4*1000</f>
        <v>4.1181102362205264</v>
      </c>
      <c r="M69">
        <v>4</v>
      </c>
      <c r="P69" s="3">
        <f>(G$79-G69)/25.4*1000</f>
        <v>0.38188976377961664</v>
      </c>
      <c r="R69">
        <v>2</v>
      </c>
      <c r="U69" s="1">
        <f>ABS(G69-C69)</f>
        <v>55.250699999999995</v>
      </c>
      <c r="X69" s="1">
        <f>C69-C$79</f>
        <v>0.10460000000000136</v>
      </c>
    </row>
    <row r="70" spans="1:28" x14ac:dyDescent="0.25">
      <c r="B70">
        <v>0</v>
      </c>
      <c r="C70" s="1">
        <v>-27.6248</v>
      </c>
      <c r="D70" s="1">
        <v>-113.95480000000001</v>
      </c>
      <c r="F70">
        <v>0</v>
      </c>
      <c r="G70" s="1">
        <v>27.625299999999999</v>
      </c>
      <c r="H70" s="1">
        <v>-113.9461</v>
      </c>
      <c r="J70">
        <v>63</v>
      </c>
      <c r="L70" s="3">
        <f>(D$79-D70)/25.4*1000</f>
        <v>0.97637795275586792</v>
      </c>
      <c r="N70">
        <v>1</v>
      </c>
      <c r="Q70" s="3">
        <f>(H$79-H70)/25.4*1000</f>
        <v>0.63385826771631704</v>
      </c>
      <c r="S70">
        <v>0.5</v>
      </c>
      <c r="V70" s="1">
        <f>(H70-D70)</f>
        <v>8.7000000000045929E-3</v>
      </c>
      <c r="Y70" s="1">
        <f>D70-(-113.936)</f>
        <v>-1.8799999999998818E-2</v>
      </c>
      <c r="AB70" s="1">
        <f>H70-(-113.936)</f>
        <v>-1.0099999999994225E-2</v>
      </c>
    </row>
    <row r="71" spans="1:28" x14ac:dyDescent="0.25">
      <c r="B71">
        <v>0</v>
      </c>
      <c r="C71" s="1">
        <v>-27.624700000000001</v>
      </c>
      <c r="D71" s="1">
        <v>-113.9538</v>
      </c>
      <c r="F71">
        <v>0</v>
      </c>
      <c r="G71" s="1">
        <v>27.626999999999999</v>
      </c>
      <c r="H71" s="1">
        <v>-113.94370000000001</v>
      </c>
      <c r="J71">
        <v>64</v>
      </c>
      <c r="K71" s="3">
        <f>(C71-C$79)/25.4*1000</f>
        <v>4.1456692913385726</v>
      </c>
      <c r="M71">
        <v>4</v>
      </c>
      <c r="P71" s="3">
        <f>(G$79-G71)/25.4*1000</f>
        <v>0.31496062992136503</v>
      </c>
      <c r="R71">
        <v>1.5</v>
      </c>
      <c r="U71" s="1">
        <f>ABS(G71-C71)</f>
        <v>55.2517</v>
      </c>
      <c r="X71" s="1">
        <f>C71-C$79</f>
        <v>0.10529999999999973</v>
      </c>
    </row>
    <row r="72" spans="1:28" x14ac:dyDescent="0.25">
      <c r="B72">
        <v>0</v>
      </c>
      <c r="C72" s="1">
        <v>-27.623799999999999</v>
      </c>
      <c r="D72" s="1">
        <v>-113.958</v>
      </c>
      <c r="F72">
        <v>0</v>
      </c>
      <c r="G72" s="1">
        <v>27.628599999999999</v>
      </c>
      <c r="H72" s="1">
        <v>-113.9455</v>
      </c>
      <c r="J72">
        <v>65</v>
      </c>
      <c r="L72" s="3">
        <f>(D$79-D72)/25.4*1000</f>
        <v>1.1023622047240784</v>
      </c>
      <c r="N72">
        <v>1</v>
      </c>
      <c r="Q72" s="3">
        <f>(H$79-H72)/25.4*1000</f>
        <v>0.61023622047199788</v>
      </c>
      <c r="S72">
        <v>0.5</v>
      </c>
      <c r="V72" s="1">
        <f>(H72-D72)</f>
        <v>1.2500000000002842E-2</v>
      </c>
      <c r="Y72" s="1">
        <f>D72-(-113.936)</f>
        <v>-2.199999999999136E-2</v>
      </c>
      <c r="AB72" s="1">
        <f>H72-(-113.936)</f>
        <v>-9.4999999999885176E-3</v>
      </c>
    </row>
    <row r="73" spans="1:28" x14ac:dyDescent="0.25">
      <c r="B73">
        <v>0</v>
      </c>
      <c r="C73" s="1">
        <v>-27.6218</v>
      </c>
      <c r="D73" s="1">
        <v>-113.9547</v>
      </c>
      <c r="F73">
        <v>0</v>
      </c>
      <c r="G73" s="1">
        <v>27.630400000000002</v>
      </c>
      <c r="H73" s="1">
        <v>-113.9404</v>
      </c>
      <c r="J73">
        <v>66</v>
      </c>
      <c r="K73" s="3">
        <f>(C73-C$79)/25.4*1000</f>
        <v>4.2598425196850425</v>
      </c>
      <c r="M73">
        <v>4</v>
      </c>
      <c r="P73" s="3">
        <f>(G$79-G73)/25.4*1000</f>
        <v>0.18110236220472195</v>
      </c>
      <c r="R73">
        <v>1</v>
      </c>
      <c r="U73" s="1">
        <f>ABS(G73-C73)</f>
        <v>55.252200000000002</v>
      </c>
      <c r="X73" s="1">
        <f>C73-C$79</f>
        <v>0.10820000000000007</v>
      </c>
    </row>
    <row r="74" spans="1:28" x14ac:dyDescent="0.25">
      <c r="B74">
        <v>0</v>
      </c>
      <c r="C74" s="1">
        <v>-27.622800000000002</v>
      </c>
      <c r="D74" s="1">
        <v>-113.955</v>
      </c>
      <c r="F74">
        <v>0</v>
      </c>
      <c r="G74" s="1">
        <v>27.632300000000001</v>
      </c>
      <c r="H74" s="1">
        <v>-113.94029999999999</v>
      </c>
      <c r="J74">
        <v>67</v>
      </c>
      <c r="L74" s="3">
        <f>(D$79-D74)/25.4*1000</f>
        <v>0.9842519685036013</v>
      </c>
      <c r="N74">
        <v>1</v>
      </c>
      <c r="Q74" s="3">
        <f>(H$79-H74)/25.4*1000</f>
        <v>0.40551181102309664</v>
      </c>
      <c r="S74">
        <v>0.5</v>
      </c>
      <c r="V74" s="1">
        <f>(H74-D74)</f>
        <v>1.470000000000482E-2</v>
      </c>
      <c r="Y74" s="1">
        <f>D74-(-113.936)</f>
        <v>-1.8999999999991246E-2</v>
      </c>
      <c r="AB74" s="1">
        <f>H74-(-113.936)</f>
        <v>-4.2999999999864258E-3</v>
      </c>
    </row>
    <row r="75" spans="1:28" x14ac:dyDescent="0.25">
      <c r="B75">
        <v>0</v>
      </c>
      <c r="C75" s="1">
        <v>-27.6233</v>
      </c>
      <c r="D75" s="1">
        <v>-113.9495</v>
      </c>
      <c r="F75">
        <v>0</v>
      </c>
      <c r="G75" s="1">
        <v>27.632999999999999</v>
      </c>
      <c r="H75" s="1">
        <v>-113.9371</v>
      </c>
      <c r="J75">
        <v>68</v>
      </c>
      <c r="K75" s="3">
        <f>(C75-C$79)/25.4*1000</f>
        <v>4.2007874015748037</v>
      </c>
      <c r="M75">
        <v>4</v>
      </c>
      <c r="P75" s="3">
        <f>(G$79-G75)/25.4*1000</f>
        <v>7.8740157480411188E-2</v>
      </c>
      <c r="R75">
        <v>1</v>
      </c>
      <c r="U75" s="1">
        <f>ABS(G75-C75)</f>
        <v>55.256299999999996</v>
      </c>
      <c r="X75" s="1">
        <f>C75-C$79</f>
        <v>0.10670000000000002</v>
      </c>
    </row>
    <row r="77" spans="1:28" x14ac:dyDescent="0.25">
      <c r="A77" t="s">
        <v>27</v>
      </c>
      <c r="C77" s="1">
        <f>MAX(C8:C75)</f>
        <v>-27.614799999999999</v>
      </c>
      <c r="D77" s="1">
        <f>MAX(D8:D75)</f>
        <v>-113.9396</v>
      </c>
      <c r="G77" s="1">
        <f>MAX(G8:G75)</f>
        <v>27.632999999999999</v>
      </c>
      <c r="H77" s="1">
        <f>MAX(H8:H75)</f>
        <v>-113.93210000000001</v>
      </c>
    </row>
    <row r="78" spans="1:28" x14ac:dyDescent="0.25">
      <c r="A78" t="s">
        <v>29</v>
      </c>
      <c r="C78" s="1">
        <f>MIN(C8:C75)</f>
        <v>-27.726700000000001</v>
      </c>
      <c r="D78" s="1">
        <f>MIN(D8:D75)</f>
        <v>-114.059</v>
      </c>
      <c r="G78" s="1">
        <f>MIN(G8:G75)</f>
        <v>27.4483</v>
      </c>
      <c r="H78" s="1">
        <f>MIN(H8:H75)</f>
        <v>-114.0647</v>
      </c>
    </row>
    <row r="79" spans="1:28" x14ac:dyDescent="0.25">
      <c r="A79" t="s">
        <v>28</v>
      </c>
      <c r="C79" s="1">
        <v>-27.73</v>
      </c>
      <c r="D79" s="1">
        <v>-113.93</v>
      </c>
      <c r="G79" s="1">
        <v>27.635000000000002</v>
      </c>
      <c r="H79" s="1">
        <v>-113.93</v>
      </c>
    </row>
    <row r="81" spans="1:8" x14ac:dyDescent="0.25">
      <c r="A81" t="s">
        <v>14</v>
      </c>
      <c r="C81" s="1">
        <f>AVERAGE(C8:C75)</f>
        <v>-27.645136764705878</v>
      </c>
      <c r="D81" s="1">
        <f>AVERAGE(D8:D75)</f>
        <v>-113.97466029411767</v>
      </c>
      <c r="G81" s="1">
        <f>AVERAGE(G8:G75)</f>
        <v>27.55188235294117</v>
      </c>
      <c r="H81" s="1">
        <f>AVERAGE(H8:H75)</f>
        <v>-113.97258529411764</v>
      </c>
    </row>
    <row r="83" spans="1:8" x14ac:dyDescent="0.25">
      <c r="A83" t="s">
        <v>15</v>
      </c>
      <c r="C83" s="1">
        <f>MEDIAN(C8:C75)</f>
        <v>-27.635649999999998</v>
      </c>
      <c r="D83" s="1">
        <f>MEDIAN(D8:D75)</f>
        <v>-113.95574999999999</v>
      </c>
      <c r="G83" s="1">
        <f>MEDIAN(G8:G75)</f>
        <v>27.534500000000001</v>
      </c>
      <c r="H83" s="1">
        <f>MEDIAN(H8:H75)</f>
        <v>-113.95515</v>
      </c>
    </row>
  </sheetData>
  <mergeCells count="4">
    <mergeCell ref="K3:L3"/>
    <mergeCell ref="M3:N3"/>
    <mergeCell ref="P3:Q3"/>
    <mergeCell ref="R3:S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E5298-BDD2-4EA7-AE04-2C45D31A06B0}">
  <dimension ref="A1:AB83"/>
  <sheetViews>
    <sheetView topLeftCell="A112" zoomScaleNormal="100" workbookViewId="0">
      <selection activeCell="J1" sqref="J1:S75"/>
    </sheetView>
  </sheetViews>
  <sheetFormatPr defaultRowHeight="15" x14ac:dyDescent="0.25"/>
  <cols>
    <col min="1" max="1" width="3.5703125" customWidth="1"/>
    <col min="2" max="2" width="9.28515625" customWidth="1"/>
    <col min="3" max="3" width="9.5703125" style="1" bestFit="1" customWidth="1"/>
    <col min="4" max="4" width="9.140625" style="1"/>
    <col min="5" max="5" width="3.5703125" customWidth="1"/>
    <col min="6" max="6" width="5.5703125" customWidth="1"/>
    <col min="7" max="8" width="9.140625" style="1"/>
    <col min="9" max="9" width="5.7109375" customWidth="1"/>
    <col min="10" max="10" width="4.28515625" customWidth="1"/>
    <col min="11" max="12" width="9.140625" style="3"/>
    <col min="15" max="15" width="3.42578125" customWidth="1"/>
    <col min="16" max="17" width="9.140625" style="3"/>
    <col min="20" max="20" width="3.42578125" customWidth="1"/>
    <col min="21" max="22" width="9.140625" style="1"/>
    <col min="23" max="23" width="3.5703125" style="4" customWidth="1"/>
    <col min="24" max="25" width="9.140625" style="1"/>
    <col min="26" max="26" width="3.5703125" style="1" customWidth="1"/>
    <col min="28" max="28" width="9.140625" style="1"/>
  </cols>
  <sheetData>
    <row r="1" spans="2:28" x14ac:dyDescent="0.25">
      <c r="C1" s="1" t="s">
        <v>0</v>
      </c>
      <c r="G1" s="1" t="s">
        <v>1</v>
      </c>
      <c r="K1" s="3" t="s">
        <v>2</v>
      </c>
      <c r="P1" s="3" t="s">
        <v>11</v>
      </c>
      <c r="U1" s="1" t="s">
        <v>16</v>
      </c>
      <c r="X1" s="1" t="s">
        <v>24</v>
      </c>
      <c r="AA1" t="s">
        <v>23</v>
      </c>
    </row>
    <row r="3" spans="2:28" x14ac:dyDescent="0.25">
      <c r="K3" s="6" t="s">
        <v>25</v>
      </c>
      <c r="L3" s="7"/>
      <c r="M3" s="8" t="s">
        <v>26</v>
      </c>
      <c r="N3" s="7"/>
      <c r="P3" s="6" t="s">
        <v>25</v>
      </c>
      <c r="Q3" s="7"/>
      <c r="R3" s="7" t="s">
        <v>26</v>
      </c>
      <c r="S3" s="7"/>
      <c r="T3" s="5"/>
    </row>
    <row r="4" spans="2:28" x14ac:dyDescent="0.25">
      <c r="C4" s="1" t="s">
        <v>3</v>
      </c>
      <c r="D4" s="1" t="s">
        <v>4</v>
      </c>
      <c r="G4" s="1" t="s">
        <v>3</v>
      </c>
      <c r="H4" s="1" t="s">
        <v>4</v>
      </c>
      <c r="K4" s="3" t="s">
        <v>5</v>
      </c>
      <c r="L4" s="3" t="s">
        <v>6</v>
      </c>
      <c r="M4" t="s">
        <v>5</v>
      </c>
      <c r="N4" t="s">
        <v>6</v>
      </c>
      <c r="P4" s="3" t="s">
        <v>5</v>
      </c>
      <c r="Q4" s="3" t="s">
        <v>6</v>
      </c>
      <c r="R4" t="s">
        <v>5</v>
      </c>
      <c r="S4" t="s">
        <v>6</v>
      </c>
      <c r="U4" s="1" t="s">
        <v>3</v>
      </c>
      <c r="V4" s="1" t="s">
        <v>4</v>
      </c>
      <c r="X4" s="1" t="s">
        <v>3</v>
      </c>
      <c r="Y4" s="1" t="s">
        <v>4</v>
      </c>
      <c r="AA4" t="s">
        <v>3</v>
      </c>
      <c r="AB4" s="1" t="s">
        <v>4</v>
      </c>
    </row>
    <row r="8" spans="2:28" x14ac:dyDescent="0.25">
      <c r="B8">
        <v>0</v>
      </c>
      <c r="C8" s="1">
        <v>-27.521699999999999</v>
      </c>
      <c r="D8" s="1">
        <v>-113.9248</v>
      </c>
      <c r="F8">
        <v>0</v>
      </c>
      <c r="G8" s="1">
        <v>27.6006</v>
      </c>
      <c r="H8" s="1">
        <v>-113.9192</v>
      </c>
      <c r="J8">
        <v>1</v>
      </c>
      <c r="K8" s="3">
        <f>(C8-C$79)/25.4*1000</f>
        <v>8.2007874015748534</v>
      </c>
      <c r="M8">
        <v>0</v>
      </c>
      <c r="O8" s="2" t="s">
        <v>7</v>
      </c>
      <c r="P8" s="3">
        <f>(G$79-G8)/25.4*1000</f>
        <v>1.354330708661478</v>
      </c>
      <c r="R8">
        <v>0</v>
      </c>
      <c r="U8" s="1">
        <f>ABS(G8-C8)</f>
        <v>55.122299999999996</v>
      </c>
      <c r="X8" s="1">
        <f>C8-C$79</f>
        <v>0.20830000000000126</v>
      </c>
    </row>
    <row r="9" spans="2:28" x14ac:dyDescent="0.25">
      <c r="B9">
        <v>0</v>
      </c>
      <c r="C9" s="1">
        <v>-27.5227</v>
      </c>
      <c r="D9" s="1">
        <v>-113.92910000000001</v>
      </c>
      <c r="F9">
        <v>0</v>
      </c>
      <c r="G9" s="1">
        <v>27.599699999999999</v>
      </c>
      <c r="H9" s="1">
        <v>-113.92619999999999</v>
      </c>
      <c r="J9">
        <v>2</v>
      </c>
      <c r="L9" s="3">
        <f>(D$79-D9)/25.4*1000</f>
        <v>-3.5433070866199026E-2</v>
      </c>
      <c r="N9">
        <v>1</v>
      </c>
      <c r="Q9" s="3">
        <f>(H$79-H9)/25.4*1000</f>
        <v>-0.14960629921308896</v>
      </c>
      <c r="S9">
        <v>1</v>
      </c>
      <c r="V9" s="1">
        <f>(H9-D9)</f>
        <v>2.9000000000110049E-3</v>
      </c>
      <c r="Y9" s="1">
        <f>D9-(-113.936)</f>
        <v>6.9000000000016826E-3</v>
      </c>
      <c r="AB9" s="1">
        <f>H9-(-113.936)</f>
        <v>9.8000000000126875E-3</v>
      </c>
    </row>
    <row r="10" spans="2:28" x14ac:dyDescent="0.25">
      <c r="B10">
        <v>0</v>
      </c>
      <c r="C10" s="1">
        <v>-27.525500000000001</v>
      </c>
      <c r="D10" s="1">
        <v>-113.9277</v>
      </c>
      <c r="F10">
        <v>0</v>
      </c>
      <c r="G10" s="1">
        <v>27.596399999999999</v>
      </c>
      <c r="H10" s="1">
        <v>-113.9273</v>
      </c>
      <c r="J10">
        <v>3</v>
      </c>
      <c r="K10" s="3">
        <f>(C10-C$79)/25.4*1000</f>
        <v>8.0511811023621842</v>
      </c>
      <c r="M10">
        <v>0</v>
      </c>
      <c r="P10" s="3">
        <f>(G$79-G10)/25.4*1000</f>
        <v>1.5196850393701737</v>
      </c>
      <c r="R10">
        <v>0</v>
      </c>
      <c r="U10" s="1">
        <f>ABS(G10-C10)</f>
        <v>55.121899999999997</v>
      </c>
      <c r="X10" s="1">
        <f>C10-C$79</f>
        <v>0.20449999999999946</v>
      </c>
    </row>
    <row r="11" spans="2:28" x14ac:dyDescent="0.25">
      <c r="B11">
        <v>0</v>
      </c>
      <c r="C11" s="1">
        <v>-27.528700000000001</v>
      </c>
      <c r="D11" s="1">
        <v>-113.92919999999999</v>
      </c>
      <c r="F11">
        <v>0</v>
      </c>
      <c r="G11" s="1">
        <v>27.593299999999999</v>
      </c>
      <c r="H11" s="1">
        <v>-113.9307</v>
      </c>
      <c r="J11">
        <v>4</v>
      </c>
      <c r="L11" s="3">
        <f>(D$79-D11)/25.4*1000</f>
        <v>-3.1496062992612067E-2</v>
      </c>
      <c r="N11">
        <v>1</v>
      </c>
      <c r="Q11" s="3">
        <f>(H$79-H11)/25.4*1000</f>
        <v>2.7559055117906139E-2</v>
      </c>
      <c r="S11">
        <v>1</v>
      </c>
      <c r="V11" s="1">
        <f>(H11-D11)</f>
        <v>-1.5000000000071623E-3</v>
      </c>
      <c r="Y11" s="1">
        <f>D11-(-113.936)</f>
        <v>6.8000000000125738E-3</v>
      </c>
      <c r="AB11" s="1">
        <f>H11-(-113.936)</f>
        <v>5.3000000000054115E-3</v>
      </c>
    </row>
    <row r="12" spans="2:28" x14ac:dyDescent="0.25">
      <c r="B12">
        <v>0</v>
      </c>
      <c r="C12" s="1">
        <v>-27.531199999999998</v>
      </c>
      <c r="D12" s="1">
        <v>-113.9272</v>
      </c>
      <c r="F12">
        <v>0</v>
      </c>
      <c r="G12" s="1">
        <v>27.589099999999998</v>
      </c>
      <c r="H12" s="1">
        <v>-113.9294</v>
      </c>
      <c r="J12">
        <v>5</v>
      </c>
      <c r="K12" s="3">
        <f>(C12-C$79)/25.4*1000</f>
        <v>7.8267716535433891</v>
      </c>
      <c r="M12">
        <v>0</v>
      </c>
      <c r="P12" s="3">
        <f>(G$79-G12)/25.4*1000</f>
        <v>1.8070866141733528</v>
      </c>
      <c r="R12">
        <v>0</v>
      </c>
      <c r="U12" s="1">
        <f>ABS(G12-C12)</f>
        <v>55.1203</v>
      </c>
      <c r="X12" s="1">
        <f>C12-C$79</f>
        <v>0.19880000000000209</v>
      </c>
    </row>
    <row r="13" spans="2:28" x14ac:dyDescent="0.25">
      <c r="B13">
        <v>0</v>
      </c>
      <c r="C13" s="1">
        <v>-27.536000000000001</v>
      </c>
      <c r="D13" s="1">
        <v>-113.9293</v>
      </c>
      <c r="F13">
        <v>0</v>
      </c>
      <c r="G13" s="1">
        <v>27.586600000000001</v>
      </c>
      <c r="H13" s="1">
        <v>-113.9332</v>
      </c>
      <c r="J13">
        <v>6</v>
      </c>
      <c r="L13" s="3">
        <f>(D$79-D13)/25.4*1000</f>
        <v>-2.7559055118465622E-2</v>
      </c>
      <c r="N13">
        <v>1</v>
      </c>
      <c r="Q13" s="3">
        <f>(H$79-H13)/25.4*1000</f>
        <v>0.12598425196821034</v>
      </c>
      <c r="S13">
        <v>1</v>
      </c>
      <c r="V13" s="1">
        <f>(H13-D13)</f>
        <v>-3.9000000000015689E-3</v>
      </c>
      <c r="Y13" s="1">
        <f>D13-(-113.936)</f>
        <v>6.7000000000092541E-3</v>
      </c>
      <c r="AB13" s="1">
        <f>H13-(-113.936)</f>
        <v>2.8000000000076852E-3</v>
      </c>
    </row>
    <row r="14" spans="2:28" x14ac:dyDescent="0.25">
      <c r="B14">
        <v>0</v>
      </c>
      <c r="C14" s="1">
        <v>-27.540199999999999</v>
      </c>
      <c r="D14" s="1">
        <v>-113.9278</v>
      </c>
      <c r="F14">
        <v>0</v>
      </c>
      <c r="G14" s="1">
        <v>27.582699999999999</v>
      </c>
      <c r="H14" s="1">
        <v>-113.9303</v>
      </c>
      <c r="J14">
        <v>7</v>
      </c>
      <c r="K14" s="3">
        <f>(C14-C$79)/25.4*1000</f>
        <v>7.4724409448819582</v>
      </c>
      <c r="M14">
        <v>0</v>
      </c>
      <c r="P14" s="3">
        <f>(G$79-G14)/25.4*1000</f>
        <v>2.0590551181103329</v>
      </c>
      <c r="R14">
        <v>0</v>
      </c>
      <c r="U14" s="1">
        <f>ABS(G14-C14)</f>
        <v>55.122900000000001</v>
      </c>
      <c r="X14" s="1">
        <f>C14-C$79</f>
        <v>0.18980000000000175</v>
      </c>
    </row>
    <row r="15" spans="2:28" x14ac:dyDescent="0.25">
      <c r="B15">
        <v>0</v>
      </c>
      <c r="C15" s="1">
        <v>-27.545000000000002</v>
      </c>
      <c r="D15" s="1">
        <v>-113.9315</v>
      </c>
      <c r="F15">
        <v>0</v>
      </c>
      <c r="G15" s="1">
        <v>27.581499999999998</v>
      </c>
      <c r="H15" s="1">
        <v>-113.9346</v>
      </c>
      <c r="J15">
        <v>8</v>
      </c>
      <c r="L15" s="3">
        <f>(D$79-D15)/25.4*1000</f>
        <v>5.9055118109958719E-2</v>
      </c>
      <c r="N15">
        <v>1</v>
      </c>
      <c r="Q15" s="3">
        <f>(H$79-H15)/25.4*1000</f>
        <v>0.18110236220458209</v>
      </c>
      <c r="S15">
        <v>1</v>
      </c>
      <c r="V15" s="1">
        <f>(H15-D15)</f>
        <v>-3.1000000000034333E-3</v>
      </c>
      <c r="Y15" s="1">
        <f>D15-(-113.936)</f>
        <v>4.500000000007276E-3</v>
      </c>
      <c r="AB15" s="1">
        <f>H15-(-113.936)</f>
        <v>1.4000000000038426E-3</v>
      </c>
    </row>
    <row r="16" spans="2:28" x14ac:dyDescent="0.25">
      <c r="B16">
        <v>0</v>
      </c>
      <c r="C16" s="1">
        <v>-27.548200000000001</v>
      </c>
      <c r="D16" s="1">
        <v>-113.9295</v>
      </c>
      <c r="F16">
        <v>0</v>
      </c>
      <c r="G16" s="1">
        <v>27.578199999999999</v>
      </c>
      <c r="H16" s="1">
        <v>-113.9329</v>
      </c>
      <c r="J16">
        <v>9</v>
      </c>
      <c r="K16" s="3">
        <f>(C16-C$79)/25.4*1000</f>
        <v>7.1574803149605941</v>
      </c>
      <c r="M16">
        <v>0</v>
      </c>
      <c r="P16" s="3">
        <f>(G$79-G16)/25.4*1000</f>
        <v>2.2362204724410484</v>
      </c>
      <c r="R16">
        <v>0</v>
      </c>
      <c r="U16" s="1">
        <f>ABS(G16-C16)</f>
        <v>55.126400000000004</v>
      </c>
      <c r="X16" s="1">
        <f>C16-C$79</f>
        <v>0.18179999999999907</v>
      </c>
    </row>
    <row r="17" spans="2:28" x14ac:dyDescent="0.25">
      <c r="B17">
        <v>0</v>
      </c>
      <c r="C17" s="1">
        <v>-27.553000000000001</v>
      </c>
      <c r="D17" s="1">
        <v>-113.9337</v>
      </c>
      <c r="F17">
        <v>0</v>
      </c>
      <c r="G17" s="1">
        <v>27.575500000000002</v>
      </c>
      <c r="H17" s="1">
        <v>-113.9366</v>
      </c>
      <c r="J17">
        <v>10</v>
      </c>
      <c r="L17" s="3">
        <f>(D$79-D17)/25.4*1000</f>
        <v>0.14566929133838308</v>
      </c>
      <c r="N17">
        <v>1</v>
      </c>
      <c r="Q17" s="3">
        <f>(H$79-H17)/25.4*1000</f>
        <v>0.25984251968471356</v>
      </c>
      <c r="S17">
        <v>1</v>
      </c>
      <c r="V17" s="1">
        <f>(H17-D17)</f>
        <v>-2.899999999996794E-3</v>
      </c>
      <c r="Y17" s="1">
        <f>D17-(-113.936)</f>
        <v>2.3000000000052978E-3</v>
      </c>
      <c r="AB17" s="1">
        <f>H17-(-113.936)</f>
        <v>-5.9999999999149622E-4</v>
      </c>
    </row>
    <row r="18" spans="2:28" x14ac:dyDescent="0.25">
      <c r="B18">
        <v>0</v>
      </c>
      <c r="C18" s="1">
        <v>-27.557200000000002</v>
      </c>
      <c r="D18" s="1">
        <v>-113.9325</v>
      </c>
      <c r="F18">
        <v>0</v>
      </c>
      <c r="G18" s="1">
        <v>27.5701</v>
      </c>
      <c r="H18" s="1">
        <v>-113.9278</v>
      </c>
      <c r="J18">
        <v>11</v>
      </c>
      <c r="K18" s="3">
        <f>(C18-C$79)/25.4*1000</f>
        <v>6.8031496062991632</v>
      </c>
      <c r="M18">
        <v>0</v>
      </c>
      <c r="P18" s="3">
        <f>(G$79-G18)/25.4*1000</f>
        <v>2.5551181102362799</v>
      </c>
      <c r="R18">
        <v>0</v>
      </c>
      <c r="U18" s="1">
        <f>ABS(G18-C18)</f>
        <v>55.127300000000005</v>
      </c>
      <c r="X18" s="1">
        <f>C18-C$79</f>
        <v>0.17279999999999873</v>
      </c>
    </row>
    <row r="19" spans="2:28" x14ac:dyDescent="0.25">
      <c r="B19">
        <v>0</v>
      </c>
      <c r="C19" s="1">
        <v>-27.561900000000001</v>
      </c>
      <c r="D19" s="1">
        <v>-113.93559999999999</v>
      </c>
      <c r="F19">
        <v>0</v>
      </c>
      <c r="G19" s="1">
        <v>27.564699999999998</v>
      </c>
      <c r="H19" s="1">
        <v>-113.9255</v>
      </c>
      <c r="J19">
        <v>12</v>
      </c>
      <c r="L19" s="3">
        <f>(D$79-D19)/25.4*1000</f>
        <v>0.22047244094436808</v>
      </c>
      <c r="N19">
        <v>1</v>
      </c>
      <c r="Q19" s="3">
        <f>(H$79-H19)/25.4*1000</f>
        <v>-0.17716535433099512</v>
      </c>
      <c r="S19">
        <v>1.5</v>
      </c>
      <c r="V19" s="1">
        <f>(H19-D19)</f>
        <v>1.0099999999994225E-2</v>
      </c>
      <c r="Y19" s="1">
        <f>D19-(-113.936)</f>
        <v>4.0000000001327862E-4</v>
      </c>
      <c r="AB19" s="1">
        <f>H19-(-113.936)</f>
        <v>1.0500000000007503E-2</v>
      </c>
    </row>
    <row r="20" spans="2:28" x14ac:dyDescent="0.25">
      <c r="B20">
        <v>0</v>
      </c>
      <c r="C20" s="1">
        <v>-27.565999999999999</v>
      </c>
      <c r="D20" s="1">
        <v>-113.92870000000001</v>
      </c>
      <c r="F20">
        <v>0</v>
      </c>
      <c r="G20" s="1">
        <v>27.558299999999999</v>
      </c>
      <c r="H20" s="1">
        <v>-113.92449999999999</v>
      </c>
      <c r="J20">
        <v>13</v>
      </c>
      <c r="K20" s="3">
        <f>(C20-C$79)/25.4*1000</f>
        <v>6.4566929133858855</v>
      </c>
      <c r="M20">
        <v>0</v>
      </c>
      <c r="P20" s="3">
        <f>(G$79-G20)/25.4*1000</f>
        <v>3.0196850393701751</v>
      </c>
      <c r="R20">
        <v>0</v>
      </c>
      <c r="U20" s="1">
        <f>ABS(G20-C20)</f>
        <v>55.124299999999998</v>
      </c>
      <c r="X20" s="1">
        <f>C20-C$79</f>
        <v>0.16400000000000148</v>
      </c>
    </row>
    <row r="21" spans="2:28" x14ac:dyDescent="0.25">
      <c r="B21">
        <v>0</v>
      </c>
      <c r="C21" s="1">
        <v>-27.571999999999999</v>
      </c>
      <c r="D21" s="1">
        <v>-113.9256</v>
      </c>
      <c r="F21">
        <v>0</v>
      </c>
      <c r="G21" s="1">
        <v>27.554500000000001</v>
      </c>
      <c r="H21" s="1">
        <v>-113.9297</v>
      </c>
      <c r="J21">
        <v>14</v>
      </c>
      <c r="L21" s="3">
        <f>(D$79-D21)/25.4*1000</f>
        <v>-0.17322834645684868</v>
      </c>
      <c r="N21">
        <v>1.5</v>
      </c>
      <c r="Q21" s="3">
        <f>(H$79-H21)/25.4*1000</f>
        <v>-1.181102362243933E-2</v>
      </c>
      <c r="S21">
        <v>1.5</v>
      </c>
      <c r="V21" s="1">
        <f>(H21-D21)</f>
        <v>-4.0999999999939973E-3</v>
      </c>
      <c r="Y21" s="1">
        <f>D21-(-113.936)</f>
        <v>1.0400000000004184E-2</v>
      </c>
      <c r="AB21" s="1">
        <f>H21-(-113.936)</f>
        <v>6.3000000000101863E-3</v>
      </c>
    </row>
    <row r="22" spans="2:28" x14ac:dyDescent="0.25">
      <c r="B22">
        <v>0</v>
      </c>
      <c r="C22" s="1">
        <v>-27.577200000000001</v>
      </c>
      <c r="D22" s="1">
        <v>-113.92570000000001</v>
      </c>
      <c r="F22">
        <v>0</v>
      </c>
      <c r="G22" s="1">
        <v>27.5487</v>
      </c>
      <c r="H22" s="1">
        <v>-113.9271</v>
      </c>
      <c r="J22">
        <v>15</v>
      </c>
      <c r="K22" s="3">
        <f>(C22-C$79)/25.4*1000</f>
        <v>6.0157480314960301</v>
      </c>
      <c r="M22">
        <v>0</v>
      </c>
      <c r="P22" s="3">
        <f>(G$79-G22)/25.4*1000</f>
        <v>3.3976377952756449</v>
      </c>
      <c r="R22">
        <v>0</v>
      </c>
      <c r="U22" s="1">
        <f>ABS(G22-C22)</f>
        <v>55.125900000000001</v>
      </c>
      <c r="X22" s="1">
        <f>C22-C$79</f>
        <v>0.15279999999999916</v>
      </c>
    </row>
    <row r="23" spans="2:28" x14ac:dyDescent="0.25">
      <c r="B23">
        <v>0</v>
      </c>
      <c r="C23" s="1">
        <v>-27.5838</v>
      </c>
      <c r="D23" s="1">
        <v>-113.93089999999999</v>
      </c>
      <c r="F23">
        <v>0</v>
      </c>
      <c r="G23" s="1">
        <v>27.5428</v>
      </c>
      <c r="H23" s="1">
        <v>-113.931</v>
      </c>
      <c r="J23">
        <v>16</v>
      </c>
      <c r="L23" s="3">
        <f>(D$79-D23)/25.4*1000</f>
        <v>3.5433070865639536E-2</v>
      </c>
      <c r="N23">
        <v>1.5</v>
      </c>
      <c r="Q23" s="3">
        <f>(H$79-H23)/25.4*1000</f>
        <v>3.9370078739785985E-2</v>
      </c>
      <c r="S23">
        <v>1.5</v>
      </c>
      <c r="V23" s="1">
        <f>(H23-D23)</f>
        <v>-1.0000000000331966E-4</v>
      </c>
      <c r="Y23" s="1">
        <f>D23-(-113.936)</f>
        <v>5.100000000012983E-3</v>
      </c>
      <c r="AB23" s="1">
        <f>H23-(-113.936)</f>
        <v>5.0000000000096634E-3</v>
      </c>
    </row>
    <row r="24" spans="2:28" x14ac:dyDescent="0.25">
      <c r="B24">
        <v>0</v>
      </c>
      <c r="C24" s="1">
        <v>-27.587599999999998</v>
      </c>
      <c r="D24" s="1">
        <v>-113.928</v>
      </c>
      <c r="F24">
        <v>0</v>
      </c>
      <c r="G24" s="1">
        <v>27.537600000000001</v>
      </c>
      <c r="H24" s="1">
        <v>-113.9265</v>
      </c>
      <c r="J24">
        <v>17</v>
      </c>
      <c r="K24" s="3">
        <f>(C24-C$79)/25.4*1000</f>
        <v>5.6062992125985076</v>
      </c>
      <c r="M24">
        <v>0</v>
      </c>
      <c r="P24" s="3">
        <f>(G$79-G24)/25.4*1000</f>
        <v>3.8346456692913535</v>
      </c>
      <c r="R24">
        <v>0</v>
      </c>
      <c r="U24" s="1">
        <f>ABS(G24-C24)</f>
        <v>55.1252</v>
      </c>
      <c r="X24" s="1">
        <f>C24-C$79</f>
        <v>0.14240000000000208</v>
      </c>
    </row>
    <row r="25" spans="2:28" x14ac:dyDescent="0.25">
      <c r="B25">
        <v>0</v>
      </c>
      <c r="C25" s="1">
        <v>-27.7059</v>
      </c>
      <c r="D25" s="1">
        <v>-113.92359999999999</v>
      </c>
      <c r="F25">
        <v>0</v>
      </c>
      <c r="G25" s="1">
        <v>27.442499999999999</v>
      </c>
      <c r="H25" s="1">
        <v>-113.9357</v>
      </c>
      <c r="J25">
        <v>18</v>
      </c>
      <c r="K25" s="3">
        <f>(C25-C$79)/25.4*1000</f>
        <v>0.94881889763782201</v>
      </c>
      <c r="M25">
        <v>0</v>
      </c>
      <c r="O25" t="s">
        <v>8</v>
      </c>
      <c r="P25" s="3">
        <f>(G$79-G25)/25.4*1000</f>
        <v>7.5787401574804161</v>
      </c>
      <c r="R25">
        <v>0</v>
      </c>
      <c r="U25" s="1">
        <f>ABS(G25-C25)</f>
        <v>55.148399999999995</v>
      </c>
      <c r="X25" s="1">
        <f>C25-C$79</f>
        <v>2.4100000000000676E-2</v>
      </c>
    </row>
    <row r="26" spans="2:28" x14ac:dyDescent="0.25">
      <c r="B26">
        <v>0</v>
      </c>
      <c r="C26" s="1">
        <v>-27.693200000000001</v>
      </c>
      <c r="D26" s="1">
        <v>-113.92740000000001</v>
      </c>
      <c r="F26">
        <v>0</v>
      </c>
      <c r="G26" s="1">
        <v>27.454899999999999</v>
      </c>
      <c r="H26" s="1">
        <v>-113.9405</v>
      </c>
      <c r="J26">
        <v>19</v>
      </c>
      <c r="L26" s="3">
        <f>(D$79-D26)/25.4*1000</f>
        <v>-0.10236220472445062</v>
      </c>
      <c r="N26">
        <v>0.5</v>
      </c>
      <c r="Q26" s="3">
        <f>(H$79-H26)/25.4*1000</f>
        <v>0.41338582677138946</v>
      </c>
      <c r="S26">
        <v>0</v>
      </c>
      <c r="V26" s="1">
        <f>(H26-D26)</f>
        <v>-1.3099999999994338E-2</v>
      </c>
      <c r="Y26" s="1">
        <f>D26-(-113.936)</f>
        <v>8.6000000000012733E-3</v>
      </c>
      <c r="AB26" s="1">
        <f>H26-(-113.936)</f>
        <v>-4.4999999999930651E-3</v>
      </c>
    </row>
    <row r="27" spans="2:28" x14ac:dyDescent="0.25">
      <c r="B27">
        <v>0</v>
      </c>
      <c r="C27" s="1">
        <v>-27.677399999999999</v>
      </c>
      <c r="D27" s="1">
        <v>-113.9238</v>
      </c>
      <c r="F27">
        <v>0</v>
      </c>
      <c r="G27" s="1">
        <v>27.468</v>
      </c>
      <c r="H27" s="1">
        <v>-113.93989999999999</v>
      </c>
      <c r="J27">
        <v>20</v>
      </c>
      <c r="K27" s="3">
        <f>(C27-C$79)/25.4*1000</f>
        <v>2.0708661417323526</v>
      </c>
      <c r="M27">
        <v>0</v>
      </c>
      <c r="P27" s="3">
        <f>(G$79-G27)/25.4*1000</f>
        <v>6.574803149606363</v>
      </c>
      <c r="R27">
        <v>0</v>
      </c>
      <c r="U27" s="1">
        <f>ABS(G27-C27)</f>
        <v>55.145399999999995</v>
      </c>
      <c r="X27" s="1">
        <f>C27-C$79</f>
        <v>5.2600000000001756E-2</v>
      </c>
    </row>
    <row r="28" spans="2:28" x14ac:dyDescent="0.25">
      <c r="B28">
        <v>0</v>
      </c>
      <c r="C28" s="1">
        <v>-27.666</v>
      </c>
      <c r="D28" s="1">
        <v>-113.9246</v>
      </c>
      <c r="F28">
        <v>0</v>
      </c>
      <c r="G28" s="1">
        <v>27.480499999999999</v>
      </c>
      <c r="H28" s="1">
        <v>-113.94329999999999</v>
      </c>
      <c r="J28">
        <v>21</v>
      </c>
      <c r="L28" s="3">
        <f>(D$79-D28)/25.4*1000</f>
        <v>-0.21259842519719416</v>
      </c>
      <c r="N28">
        <v>0.5</v>
      </c>
      <c r="Q28" s="3">
        <f>(H$79-H28)/25.4*1000</f>
        <v>0.52362204724357353</v>
      </c>
      <c r="S28">
        <v>0</v>
      </c>
      <c r="V28" s="1">
        <f>(H28-D28)</f>
        <v>-1.8699999999995498E-2</v>
      </c>
      <c r="Y28" s="1">
        <f>D28-(-113.936)</f>
        <v>1.1400000000008959E-2</v>
      </c>
      <c r="AB28" s="1">
        <f>H28-(-113.936)</f>
        <v>-7.2999999999865395E-3</v>
      </c>
    </row>
    <row r="29" spans="2:28" x14ac:dyDescent="0.25">
      <c r="B29">
        <v>0</v>
      </c>
      <c r="C29" s="1">
        <v>-27.657699999999998</v>
      </c>
      <c r="D29" s="1">
        <v>-113.9162</v>
      </c>
      <c r="F29">
        <v>0</v>
      </c>
      <c r="G29" s="1">
        <v>27.488700000000001</v>
      </c>
      <c r="H29" s="1">
        <v>-113.93559999999999</v>
      </c>
      <c r="J29">
        <v>22</v>
      </c>
      <c r="K29" s="3">
        <f>(C29-C$79)/25.4*1000</f>
        <v>2.846456692913466</v>
      </c>
      <c r="M29">
        <v>0</v>
      </c>
      <c r="P29" s="3">
        <f>(G$79-G29)/25.4*1000</f>
        <v>5.7598425196850433</v>
      </c>
      <c r="R29">
        <v>0</v>
      </c>
      <c r="U29" s="1">
        <f>ABS(G29-C29)</f>
        <v>55.1464</v>
      </c>
      <c r="X29" s="1">
        <f>C29-C$79</f>
        <v>7.2300000000002029E-2</v>
      </c>
    </row>
    <row r="30" spans="2:28" x14ac:dyDescent="0.25">
      <c r="B30">
        <v>0</v>
      </c>
      <c r="C30" s="1">
        <v>-27.651399999999999</v>
      </c>
      <c r="D30" s="1">
        <v>-113.913</v>
      </c>
      <c r="F30">
        <v>0</v>
      </c>
      <c r="G30" s="1">
        <v>27.497900000000001</v>
      </c>
      <c r="H30" s="1">
        <v>-113.9297</v>
      </c>
      <c r="J30">
        <v>23</v>
      </c>
      <c r="L30" s="3">
        <f>(D$79-D30)/25.4*1000</f>
        <v>-0.66929133858307555</v>
      </c>
      <c r="N30">
        <v>1</v>
      </c>
      <c r="Q30" s="3">
        <f>(H$79-H30)/25.4*1000</f>
        <v>-1.181102362243933E-2</v>
      </c>
      <c r="S30">
        <v>0.5</v>
      </c>
      <c r="V30" s="1">
        <f>(H30-D30)</f>
        <v>-1.6700000000000159E-2</v>
      </c>
      <c r="Y30" s="1">
        <f>D30-(-113.936)</f>
        <v>2.3000000000010346E-2</v>
      </c>
      <c r="AB30" s="1">
        <f>H30-(-113.936)</f>
        <v>6.3000000000101863E-3</v>
      </c>
    </row>
    <row r="31" spans="2:28" x14ac:dyDescent="0.25">
      <c r="B31">
        <v>0</v>
      </c>
      <c r="C31" s="1">
        <v>-27.647300000000001</v>
      </c>
      <c r="D31" s="1">
        <v>-113.9181</v>
      </c>
      <c r="F31">
        <v>0</v>
      </c>
      <c r="G31" s="1">
        <v>27.5002</v>
      </c>
      <c r="H31" s="1">
        <v>-113.92789999999999</v>
      </c>
      <c r="J31">
        <v>24</v>
      </c>
      <c r="K31" s="3">
        <f>(C31-C$79)/25.4*1000</f>
        <v>3.2559055118109885</v>
      </c>
      <c r="M31">
        <v>0</v>
      </c>
      <c r="P31" s="3">
        <f>(G$79-G31)/25.4*1000</f>
        <v>5.3070866141733086</v>
      </c>
      <c r="R31">
        <v>0</v>
      </c>
      <c r="U31" s="1">
        <f>ABS(G31-C31)</f>
        <v>55.147500000000001</v>
      </c>
      <c r="X31" s="1">
        <f>C31-C$79</f>
        <v>8.2699999999999108E-2</v>
      </c>
    </row>
    <row r="32" spans="2:28" x14ac:dyDescent="0.25">
      <c r="B32">
        <v>0</v>
      </c>
      <c r="C32" s="1">
        <v>-27.645499999999998</v>
      </c>
      <c r="D32" s="1">
        <v>-113.9276</v>
      </c>
      <c r="F32">
        <v>0</v>
      </c>
      <c r="G32" s="1">
        <v>27.503599999999999</v>
      </c>
      <c r="H32" s="1">
        <v>-113.93</v>
      </c>
      <c r="J32">
        <v>25</v>
      </c>
      <c r="L32" s="3">
        <f>(D$79-D32)/25.4*1000</f>
        <v>-9.4488188976717236E-2</v>
      </c>
      <c r="N32">
        <v>0.5</v>
      </c>
      <c r="Q32" s="3">
        <f>(H$79-H32)/25.4*1000</f>
        <v>0</v>
      </c>
      <c r="S32">
        <v>0.5</v>
      </c>
      <c r="V32" s="1">
        <f>(H32-D32)</f>
        <v>-2.4000000000086175E-3</v>
      </c>
      <c r="Y32" s="1">
        <f>D32-(-113.936)</f>
        <v>8.4000000000088448E-3</v>
      </c>
      <c r="AB32" s="1">
        <f>H32-(-113.936)</f>
        <v>6.0000000000002274E-3</v>
      </c>
    </row>
    <row r="33" spans="2:28" x14ac:dyDescent="0.25">
      <c r="B33">
        <v>0</v>
      </c>
      <c r="C33" s="1">
        <v>-27.644100000000002</v>
      </c>
      <c r="D33" s="1">
        <v>-113.9264</v>
      </c>
      <c r="F33">
        <v>0</v>
      </c>
      <c r="G33" s="1">
        <v>27.501000000000001</v>
      </c>
      <c r="H33" s="1">
        <v>-113.9277</v>
      </c>
      <c r="J33">
        <v>26</v>
      </c>
      <c r="K33" s="3">
        <f>(C33-C$79)/25.4*1000</f>
        <v>3.3818897637794789</v>
      </c>
      <c r="M33">
        <v>0</v>
      </c>
      <c r="P33" s="3">
        <f>(G$79-G33)/25.4*1000</f>
        <v>5.2755905511811161</v>
      </c>
      <c r="R33">
        <v>0</v>
      </c>
      <c r="U33" s="1">
        <f>ABS(G33-C33)</f>
        <v>55.145099999999999</v>
      </c>
      <c r="X33" s="1">
        <f>C33-C$79</f>
        <v>8.5899999999998755E-2</v>
      </c>
    </row>
    <row r="34" spans="2:28" x14ac:dyDescent="0.25">
      <c r="B34">
        <v>0</v>
      </c>
      <c r="C34" s="1">
        <v>-27.647500000000001</v>
      </c>
      <c r="D34" s="1">
        <v>-113.9289</v>
      </c>
      <c r="F34">
        <v>0</v>
      </c>
      <c r="G34" s="1">
        <v>27.4984</v>
      </c>
      <c r="H34" s="1">
        <v>-113.9306</v>
      </c>
      <c r="J34">
        <v>27</v>
      </c>
      <c r="L34" s="3">
        <f>(D$79-D34)/25.4*1000</f>
        <v>-4.330708661449191E-2</v>
      </c>
      <c r="N34">
        <v>0.5</v>
      </c>
      <c r="Q34" s="3">
        <f>(H$79-H34)/25.4*1000</f>
        <v>2.3622047243759693E-2</v>
      </c>
      <c r="S34">
        <v>0.5</v>
      </c>
      <c r="V34" s="1">
        <f>(H34-D34)</f>
        <v>-1.6999999999995907E-3</v>
      </c>
      <c r="Y34" s="1">
        <f>D34-(-113.936)</f>
        <v>7.1000000000083219E-3</v>
      </c>
      <c r="AB34" s="1">
        <f>H34-(-113.936)</f>
        <v>5.4000000000087311E-3</v>
      </c>
    </row>
    <row r="35" spans="2:28" x14ac:dyDescent="0.25">
      <c r="B35">
        <v>0</v>
      </c>
      <c r="C35" s="1">
        <v>-27.651800000000001</v>
      </c>
      <c r="D35" s="1">
        <v>-113.9242</v>
      </c>
      <c r="F35">
        <v>0</v>
      </c>
      <c r="G35" s="1">
        <v>27.4924</v>
      </c>
      <c r="H35" s="1">
        <v>-113.9267</v>
      </c>
      <c r="J35">
        <v>28</v>
      </c>
      <c r="K35" s="3">
        <f>(C35-C$79)/25.4*1000</f>
        <v>3.0787401574802731</v>
      </c>
      <c r="M35">
        <v>0</v>
      </c>
      <c r="P35" s="3">
        <f>(G$79-G35)/25.4*1000</f>
        <v>5.6141732283465204</v>
      </c>
      <c r="R35">
        <v>0</v>
      </c>
      <c r="U35" s="1">
        <f>ABS(G35-C35)</f>
        <v>55.144199999999998</v>
      </c>
      <c r="X35" s="1">
        <f>C35-C$79</f>
        <v>7.8199999999998937E-2</v>
      </c>
    </row>
    <row r="36" spans="2:28" x14ac:dyDescent="0.25">
      <c r="B36">
        <v>0</v>
      </c>
      <c r="C36" s="1">
        <v>-27.660399999999999</v>
      </c>
      <c r="D36" s="1">
        <v>-113.9267</v>
      </c>
      <c r="F36">
        <v>0</v>
      </c>
      <c r="G36" s="1">
        <v>27.4848</v>
      </c>
      <c r="H36" s="1">
        <v>-113.93</v>
      </c>
      <c r="J36">
        <v>29</v>
      </c>
      <c r="L36" s="3">
        <f>(D$79-D36)/25.4*1000</f>
        <v>-0.12992125984291625</v>
      </c>
      <c r="N36">
        <v>0.5</v>
      </c>
      <c r="Q36" s="3">
        <f>(H$79-H36)/25.4*1000</f>
        <v>0</v>
      </c>
      <c r="S36">
        <v>0.5</v>
      </c>
      <c r="V36" s="1">
        <f>(H36-D36)</f>
        <v>-3.3000000000100727E-3</v>
      </c>
      <c r="Y36" s="1">
        <f>D36-(-113.936)</f>
        <v>9.3000000000103E-3</v>
      </c>
      <c r="AB36" s="1">
        <f>H36-(-113.936)</f>
        <v>6.0000000000002274E-3</v>
      </c>
    </row>
    <row r="37" spans="2:28" x14ac:dyDescent="0.25">
      <c r="B37">
        <v>0</v>
      </c>
      <c r="C37" s="1">
        <v>-27.671500000000002</v>
      </c>
      <c r="D37" s="1">
        <v>-113.9229</v>
      </c>
      <c r="F37">
        <v>0</v>
      </c>
      <c r="G37" s="1">
        <v>27.473099999999999</v>
      </c>
      <c r="H37" s="1">
        <v>-113.93429999999999</v>
      </c>
      <c r="J37">
        <v>30</v>
      </c>
      <c r="K37" s="3">
        <f>(C37-C$79)/25.4*1000</f>
        <v>2.3031496062991601</v>
      </c>
      <c r="M37">
        <v>0</v>
      </c>
      <c r="P37" s="3">
        <f>(G$79-G37)/25.4*1000</f>
        <v>6.3740157480316073</v>
      </c>
      <c r="R37">
        <v>0</v>
      </c>
      <c r="U37" s="1">
        <f>ABS(G37-C37)</f>
        <v>55.144599999999997</v>
      </c>
      <c r="X37" s="1">
        <f>C37-C$79</f>
        <v>5.8499999999998664E-2</v>
      </c>
    </row>
    <row r="38" spans="2:28" x14ac:dyDescent="0.25">
      <c r="B38">
        <v>0</v>
      </c>
      <c r="C38" s="1">
        <v>-27.685700000000001</v>
      </c>
      <c r="D38" s="1">
        <v>-113.9238</v>
      </c>
      <c r="F38">
        <v>0</v>
      </c>
      <c r="G38" s="1">
        <v>27.4605</v>
      </c>
      <c r="H38" s="1">
        <v>-113.9415</v>
      </c>
      <c r="J38">
        <v>31</v>
      </c>
      <c r="L38" s="3">
        <f>(D$79-D38)/25.4*1000</f>
        <v>-0.24409448818924676</v>
      </c>
      <c r="N38">
        <v>0.5</v>
      </c>
      <c r="Q38" s="3">
        <f>(H$79-H38)/25.4*1000</f>
        <v>0.452755905511735</v>
      </c>
      <c r="S38">
        <v>0</v>
      </c>
      <c r="V38" s="1">
        <f>(H38-D38)</f>
        <v>-1.7700000000004934E-2</v>
      </c>
      <c r="Y38" s="1">
        <f>D38-(-113.936)</f>
        <v>1.2200000000007094E-2</v>
      </c>
      <c r="AB38" s="1">
        <f>H38-(-113.936)</f>
        <v>-5.49999999999784E-3</v>
      </c>
    </row>
    <row r="39" spans="2:28" x14ac:dyDescent="0.25">
      <c r="B39">
        <v>0</v>
      </c>
      <c r="C39" s="1">
        <v>-27.701000000000001</v>
      </c>
      <c r="D39" s="1">
        <v>-113.9217</v>
      </c>
      <c r="F39">
        <v>0</v>
      </c>
      <c r="G39" s="1">
        <v>27.443999999999999</v>
      </c>
      <c r="H39" s="1">
        <v>-113.93859999999999</v>
      </c>
      <c r="J39">
        <v>32</v>
      </c>
      <c r="K39" s="3">
        <f>(C39-C$79)/25.4*1000</f>
        <v>1.1417322834645636</v>
      </c>
      <c r="M39">
        <v>0</v>
      </c>
      <c r="P39" s="3">
        <f>(G$79-G39)/25.4*1000</f>
        <v>7.5196850393701782</v>
      </c>
      <c r="R39">
        <v>0</v>
      </c>
      <c r="U39" s="1">
        <f>ABS(G39-C39)</f>
        <v>55.144999999999996</v>
      </c>
      <c r="X39" s="1">
        <f>C39-C$79</f>
        <v>2.8999999999999915E-2</v>
      </c>
    </row>
    <row r="40" spans="2:28" x14ac:dyDescent="0.25">
      <c r="B40">
        <v>0</v>
      </c>
      <c r="C40" s="1">
        <v>-27.718399999999999</v>
      </c>
      <c r="D40" s="1">
        <v>-113.9254</v>
      </c>
      <c r="F40">
        <v>0</v>
      </c>
      <c r="G40" s="1">
        <v>27.429200000000002</v>
      </c>
      <c r="H40" s="1">
        <v>-113.94</v>
      </c>
      <c r="J40">
        <v>33</v>
      </c>
      <c r="L40" s="3">
        <f>(D$79-D40)/25.4*1000</f>
        <v>-0.18110236220514159</v>
      </c>
      <c r="N40">
        <v>0.5</v>
      </c>
      <c r="Q40" s="3">
        <f>(H$79-H40)/25.4*1000</f>
        <v>0.39370078740121672</v>
      </c>
      <c r="S40">
        <v>0</v>
      </c>
      <c r="V40" s="1">
        <f>(H40-D40)</f>
        <v>-1.4600000000001501E-2</v>
      </c>
      <c r="Y40" s="1">
        <f>D40-(-113.936)</f>
        <v>1.0600000000010823E-2</v>
      </c>
      <c r="AB40" s="1">
        <f>H40-(-113.936)</f>
        <v>-3.9999999999906777E-3</v>
      </c>
    </row>
    <row r="41" spans="2:28" x14ac:dyDescent="0.25">
      <c r="B41">
        <v>0</v>
      </c>
      <c r="C41" s="1">
        <v>-27.729800000000001</v>
      </c>
      <c r="D41" s="1">
        <v>-113.92270000000001</v>
      </c>
      <c r="F41">
        <v>0</v>
      </c>
      <c r="G41" s="1">
        <v>27.416599999999999</v>
      </c>
      <c r="H41" s="1">
        <v>-113.9361</v>
      </c>
      <c r="J41">
        <v>34</v>
      </c>
      <c r="K41" s="3">
        <f>(C41-C$79)/25.4*1000</f>
        <v>7.874015748013146E-3</v>
      </c>
      <c r="M41">
        <v>0</v>
      </c>
      <c r="P41" s="3">
        <f>(G$79-G41)/25.4*1000</f>
        <v>8.5984251968504957</v>
      </c>
      <c r="R41">
        <v>0</v>
      </c>
      <c r="U41" s="1">
        <f>ABS(G41-C41)</f>
        <v>55.1464</v>
      </c>
      <c r="X41" s="1">
        <f>C41-C$79</f>
        <v>1.9999999999953388E-4</v>
      </c>
    </row>
    <row r="42" spans="2:28" x14ac:dyDescent="0.25">
      <c r="B42">
        <v>0</v>
      </c>
      <c r="C42" s="1">
        <v>-27.746099999999998</v>
      </c>
      <c r="D42" s="1">
        <v>-113.9234</v>
      </c>
      <c r="F42">
        <v>0</v>
      </c>
      <c r="G42" s="1">
        <v>27.462</v>
      </c>
      <c r="H42" s="1">
        <v>-113.92749999999999</v>
      </c>
      <c r="J42">
        <v>35</v>
      </c>
      <c r="K42" s="3">
        <f>(C42-C$79)/25.4*1000</f>
        <v>-0.63385826771645692</v>
      </c>
      <c r="M42">
        <v>0</v>
      </c>
      <c r="O42" t="s">
        <v>9</v>
      </c>
      <c r="P42" s="3">
        <f>(G$79-G42)/25.4*1000</f>
        <v>6.8110236220473155</v>
      </c>
      <c r="R42">
        <v>0</v>
      </c>
      <c r="U42" s="1">
        <f>ABS(G42-C42)</f>
        <v>55.208100000000002</v>
      </c>
      <c r="X42" s="1">
        <f>C42-C$79</f>
        <v>-1.6099999999998005E-2</v>
      </c>
    </row>
    <row r="43" spans="2:28" x14ac:dyDescent="0.25">
      <c r="B43">
        <v>0</v>
      </c>
      <c r="C43" s="1">
        <v>-27.730399999999999</v>
      </c>
      <c r="D43" s="1">
        <v>-113.9278</v>
      </c>
      <c r="F43">
        <v>0</v>
      </c>
      <c r="G43" s="1">
        <v>27.476099999999999</v>
      </c>
      <c r="H43" s="1">
        <v>-113.9344</v>
      </c>
      <c r="J43">
        <v>36</v>
      </c>
      <c r="L43" s="3">
        <f>(D$79-D43)/25.4*1000</f>
        <v>-8.6614173228424338E-2</v>
      </c>
      <c r="N43">
        <v>3.5</v>
      </c>
      <c r="Q43" s="3">
        <f>(H$79-H43)/25.4*1000</f>
        <v>0.17322834645628921</v>
      </c>
      <c r="S43">
        <v>3</v>
      </c>
      <c r="V43" s="1">
        <f>(H43-D43)</f>
        <v>-6.5999999999917236E-3</v>
      </c>
      <c r="Y43" s="1">
        <f>D43-(-113.936)</f>
        <v>8.2000000000022055E-3</v>
      </c>
      <c r="AB43" s="1">
        <f>H43-(-113.936)</f>
        <v>1.6000000000104819E-3</v>
      </c>
    </row>
    <row r="44" spans="2:28" x14ac:dyDescent="0.25">
      <c r="B44">
        <v>0</v>
      </c>
      <c r="C44" s="1">
        <v>-27.707899999999999</v>
      </c>
      <c r="D44" s="1">
        <v>-113.92359999999999</v>
      </c>
      <c r="F44">
        <v>0</v>
      </c>
      <c r="G44" s="1">
        <v>27.4985</v>
      </c>
      <c r="H44" s="1">
        <v>-113.9359</v>
      </c>
      <c r="J44">
        <v>37</v>
      </c>
      <c r="K44" s="3">
        <f>(C44-C$79)/25.4*1000</f>
        <v>0.8700787401575506</v>
      </c>
      <c r="M44">
        <v>0</v>
      </c>
      <c r="P44" s="3">
        <f>(G$79-G44)/25.4*1000</f>
        <v>5.3740157480315602</v>
      </c>
      <c r="R44">
        <v>0</v>
      </c>
      <c r="U44" s="1">
        <f>ABS(G44-C44)</f>
        <v>55.206400000000002</v>
      </c>
      <c r="X44" s="1">
        <f>C44-C$79</f>
        <v>2.2100000000001785E-2</v>
      </c>
    </row>
    <row r="45" spans="2:28" x14ac:dyDescent="0.25">
      <c r="B45">
        <v>0</v>
      </c>
      <c r="C45" s="1">
        <v>-27.687899999999999</v>
      </c>
      <c r="D45" s="1">
        <v>-113.9238</v>
      </c>
      <c r="F45">
        <v>0</v>
      </c>
      <c r="G45" s="1">
        <v>27.5197</v>
      </c>
      <c r="H45" s="1">
        <v>-113.9374</v>
      </c>
      <c r="J45">
        <v>38</v>
      </c>
      <c r="L45" s="3">
        <f>(D$79-D45)/25.4*1000</f>
        <v>-0.24409448818924676</v>
      </c>
      <c r="N45">
        <v>3.5</v>
      </c>
      <c r="Q45" s="3">
        <f>(H$79-H45)/25.4*1000</f>
        <v>0.29133858267676616</v>
      </c>
      <c r="S45">
        <v>3.5</v>
      </c>
      <c r="V45" s="1">
        <f>(H45-D45)</f>
        <v>-1.3599999999996726E-2</v>
      </c>
      <c r="Y45" s="1">
        <f>D45-(-113.936)</f>
        <v>1.2200000000007094E-2</v>
      </c>
      <c r="AB45" s="1">
        <f>H45-(-113.936)</f>
        <v>-1.3999999999896318E-3</v>
      </c>
    </row>
    <row r="46" spans="2:28" x14ac:dyDescent="0.25">
      <c r="B46">
        <v>0</v>
      </c>
      <c r="C46" s="1">
        <v>-27.670200000000001</v>
      </c>
      <c r="D46" s="1">
        <v>-113.9228</v>
      </c>
      <c r="F46">
        <v>0</v>
      </c>
      <c r="G46" s="1">
        <v>27.538</v>
      </c>
      <c r="H46" s="1">
        <v>-113.9348</v>
      </c>
      <c r="J46">
        <v>39</v>
      </c>
      <c r="K46" s="3">
        <f>(C46-C$79)/25.4*1000</f>
        <v>2.3543307086613856</v>
      </c>
      <c r="M46">
        <v>0</v>
      </c>
      <c r="P46" s="3">
        <f>(G$79-G46)/25.4*1000</f>
        <v>3.8188976377953274</v>
      </c>
      <c r="R46">
        <v>0</v>
      </c>
      <c r="U46" s="1">
        <f>ABS(G46-C46)</f>
        <v>55.208200000000005</v>
      </c>
      <c r="X46" s="1">
        <f>C46-C$79</f>
        <v>5.9799999999999187E-2</v>
      </c>
    </row>
    <row r="47" spans="2:28" x14ac:dyDescent="0.25">
      <c r="B47">
        <v>0</v>
      </c>
      <c r="C47" s="1">
        <v>-27.6572</v>
      </c>
      <c r="D47" s="1">
        <v>-113.9276</v>
      </c>
      <c r="F47">
        <v>0</v>
      </c>
      <c r="G47" s="1">
        <v>27.554200000000002</v>
      </c>
      <c r="H47" s="1">
        <v>-113.9375</v>
      </c>
      <c r="J47">
        <v>40</v>
      </c>
      <c r="L47" s="3">
        <f>(D$79-D47)/25.4*1000</f>
        <v>-9.4488188976717236E-2</v>
      </c>
      <c r="N47">
        <v>3.5</v>
      </c>
      <c r="Q47" s="3">
        <f>(H$79-H47)/25.4*1000</f>
        <v>0.29527559055091251</v>
      </c>
      <c r="S47">
        <v>4</v>
      </c>
      <c r="V47" s="1">
        <f>(H47-D47)</f>
        <v>-9.9000000000017963E-3</v>
      </c>
      <c r="Y47" s="1">
        <f>D47-(-113.936)</f>
        <v>8.4000000000088448E-3</v>
      </c>
      <c r="AB47" s="1">
        <f>H47-(-113.936)</f>
        <v>-1.4999999999929514E-3</v>
      </c>
    </row>
    <row r="48" spans="2:28" x14ac:dyDescent="0.25">
      <c r="B48">
        <v>0</v>
      </c>
      <c r="C48" s="1">
        <v>-27.646599999999999</v>
      </c>
      <c r="D48" s="1">
        <v>-113.9229</v>
      </c>
      <c r="F48">
        <v>0</v>
      </c>
      <c r="G48" s="1">
        <v>27.563300000000002</v>
      </c>
      <c r="H48" s="1">
        <v>-113.93429999999999</v>
      </c>
      <c r="J48">
        <v>41</v>
      </c>
      <c r="K48" s="3">
        <f>(C48-C$79)/25.4*1000</f>
        <v>3.2834645669291747</v>
      </c>
      <c r="M48">
        <v>0</v>
      </c>
      <c r="P48" s="3">
        <f>(G$79-G48)/25.4*1000</f>
        <v>2.8228346456692863</v>
      </c>
      <c r="R48">
        <v>0</v>
      </c>
      <c r="U48" s="1">
        <f>ABS(G48-C48)</f>
        <v>55.209900000000005</v>
      </c>
      <c r="X48" s="1">
        <f>C48-C$79</f>
        <v>8.3400000000001029E-2</v>
      </c>
    </row>
    <row r="49" spans="2:28" x14ac:dyDescent="0.25">
      <c r="B49">
        <v>0</v>
      </c>
      <c r="C49" s="1">
        <v>-27.639900000000001</v>
      </c>
      <c r="D49" s="1">
        <v>-113.923</v>
      </c>
      <c r="F49">
        <v>0</v>
      </c>
      <c r="G49" s="1">
        <v>27.571999999999999</v>
      </c>
      <c r="H49" s="1">
        <v>-113.9372</v>
      </c>
      <c r="J49">
        <v>42</v>
      </c>
      <c r="L49" s="3">
        <f>(D$79-D49)/25.4*1000</f>
        <v>-0.27559055118129933</v>
      </c>
      <c r="N49">
        <v>4</v>
      </c>
      <c r="Q49" s="3">
        <f>(H$79-H49)/25.4*1000</f>
        <v>0.28346456692903271</v>
      </c>
      <c r="S49">
        <v>4.5</v>
      </c>
      <c r="V49" s="1">
        <f>(H49-D49)</f>
        <v>-1.4200000000002433E-2</v>
      </c>
      <c r="Y49" s="1">
        <f>D49-(-113.936)</f>
        <v>1.300000000000523E-2</v>
      </c>
      <c r="AB49" s="1">
        <f>H49-(-113.936)</f>
        <v>-1.1999999999972033E-3</v>
      </c>
    </row>
    <row r="50" spans="2:28" x14ac:dyDescent="0.25">
      <c r="B50">
        <v>0</v>
      </c>
      <c r="C50" s="1">
        <v>-27.635200000000001</v>
      </c>
      <c r="D50" s="1">
        <v>-113.9169</v>
      </c>
      <c r="F50">
        <v>0</v>
      </c>
      <c r="G50" s="1">
        <v>27.5746</v>
      </c>
      <c r="H50" s="1">
        <v>-113.9328</v>
      </c>
      <c r="J50">
        <v>43</v>
      </c>
      <c r="K50" s="3">
        <f>(C50-C$79)/25.4*1000</f>
        <v>3.732283464566903</v>
      </c>
      <c r="M50">
        <v>0</v>
      </c>
      <c r="P50" s="3">
        <f>(G$79-G50)/25.4*1000</f>
        <v>2.3779527559055649</v>
      </c>
      <c r="R50">
        <v>0</v>
      </c>
      <c r="U50" s="1">
        <f>ABS(G50-C50)</f>
        <v>55.209800000000001</v>
      </c>
      <c r="X50" s="1">
        <f>C50-C$79</f>
        <v>9.4799999999999329E-2</v>
      </c>
    </row>
    <row r="51" spans="2:28" x14ac:dyDescent="0.25">
      <c r="B51">
        <v>0</v>
      </c>
      <c r="C51" s="1">
        <v>-27.636099999999999</v>
      </c>
      <c r="D51" s="1">
        <v>-113.91759999999999</v>
      </c>
      <c r="F51">
        <v>0</v>
      </c>
      <c r="G51" s="1">
        <v>27.578299999999999</v>
      </c>
      <c r="H51" s="1">
        <v>-113.93380000000001</v>
      </c>
      <c r="J51">
        <v>44</v>
      </c>
      <c r="L51" s="3">
        <f>(D$79-D51)/25.4*1000</f>
        <v>-0.48818897637849351</v>
      </c>
      <c r="N51">
        <v>4.5</v>
      </c>
      <c r="Q51" s="3">
        <f>(H$79-H51)/25.4*1000</f>
        <v>0.14960629921252949</v>
      </c>
      <c r="S51">
        <v>5</v>
      </c>
      <c r="V51" s="1">
        <f>(H51-D51)</f>
        <v>-1.6200000000011983E-2</v>
      </c>
      <c r="Y51" s="1">
        <f>D51-(-113.936)</f>
        <v>1.8400000000013961E-2</v>
      </c>
      <c r="AB51" s="1">
        <f>H51-(-113.936)</f>
        <v>2.2000000000019782E-3</v>
      </c>
    </row>
    <row r="52" spans="2:28" x14ac:dyDescent="0.25">
      <c r="B52">
        <v>0</v>
      </c>
      <c r="C52" s="1">
        <v>-27.636600000000001</v>
      </c>
      <c r="D52" s="1">
        <v>-113.91679999999999</v>
      </c>
      <c r="F52">
        <v>0</v>
      </c>
      <c r="G52" s="1">
        <v>27.5778</v>
      </c>
      <c r="H52" s="1">
        <v>-113.9307</v>
      </c>
      <c r="J52">
        <v>45</v>
      </c>
      <c r="K52" s="3">
        <f>(C52-C$79)/25.4*1000</f>
        <v>3.677165354330671</v>
      </c>
      <c r="M52">
        <v>0</v>
      </c>
      <c r="P52" s="3">
        <f>(G$79-G52)/25.4*1000</f>
        <v>2.2519685039370749</v>
      </c>
      <c r="R52">
        <v>0</v>
      </c>
      <c r="U52" s="1">
        <f>ABS(G52-C52)</f>
        <v>55.214399999999998</v>
      </c>
      <c r="X52" s="1">
        <f>C52-C$79</f>
        <v>9.3399999999999039E-2</v>
      </c>
    </row>
    <row r="53" spans="2:28" x14ac:dyDescent="0.25">
      <c r="B53">
        <v>0</v>
      </c>
      <c r="C53" s="1">
        <v>-27.640799999999999</v>
      </c>
      <c r="D53" s="1">
        <v>-113.92059999999999</v>
      </c>
      <c r="F53">
        <v>0</v>
      </c>
      <c r="G53" s="1">
        <v>27.576499999999999</v>
      </c>
      <c r="H53" s="1">
        <v>-113.9329</v>
      </c>
      <c r="J53">
        <v>46</v>
      </c>
      <c r="L53" s="3">
        <f>(D$79-D53)/25.4*1000</f>
        <v>-0.37007874015801656</v>
      </c>
      <c r="N53">
        <v>4.5</v>
      </c>
      <c r="Q53" s="3">
        <f>(H$79-H53)/25.4*1000</f>
        <v>0.11417322834633048</v>
      </c>
      <c r="S53">
        <v>5</v>
      </c>
      <c r="V53" s="1">
        <f>(H53-D53)</f>
        <v>-1.2300000000010414E-2</v>
      </c>
      <c r="Y53" s="1">
        <f>D53-(-113.936)</f>
        <v>1.5400000000013847E-2</v>
      </c>
      <c r="AB53" s="1">
        <f>H53-(-113.936)</f>
        <v>3.1000000000034333E-3</v>
      </c>
    </row>
    <row r="54" spans="2:28" x14ac:dyDescent="0.25">
      <c r="B54">
        <v>0</v>
      </c>
      <c r="C54" s="1">
        <v>-27.644100000000002</v>
      </c>
      <c r="D54" s="1">
        <v>-113.91549999999999</v>
      </c>
      <c r="F54">
        <v>0</v>
      </c>
      <c r="G54" s="1">
        <v>27.572199999999999</v>
      </c>
      <c r="H54" s="1">
        <v>-113.9328</v>
      </c>
      <c r="J54">
        <v>47</v>
      </c>
      <c r="K54" s="3">
        <f>(C54-C$79)/25.4*1000</f>
        <v>3.3818897637794789</v>
      </c>
      <c r="M54">
        <v>0</v>
      </c>
      <c r="P54" s="3">
        <f>(G$79-G54)/25.4*1000</f>
        <v>2.4724409448820022</v>
      </c>
      <c r="R54">
        <v>0</v>
      </c>
      <c r="U54" s="1">
        <f>ABS(G54-C54)</f>
        <v>55.216300000000004</v>
      </c>
      <c r="X54" s="1">
        <f>C54-C$79</f>
        <v>8.5899999999998755E-2</v>
      </c>
    </row>
    <row r="55" spans="2:28" x14ac:dyDescent="0.25">
      <c r="B55">
        <v>0</v>
      </c>
      <c r="C55" s="1">
        <v>-27.6492</v>
      </c>
      <c r="D55" s="1">
        <v>-113.9156</v>
      </c>
      <c r="F55">
        <v>0</v>
      </c>
      <c r="G55" s="1">
        <v>27.569299999999998</v>
      </c>
      <c r="H55" s="1">
        <v>-113.9384</v>
      </c>
      <c r="J55">
        <v>48</v>
      </c>
      <c r="L55" s="3">
        <f>(D$79-D55)/25.4*1000</f>
        <v>-0.56692913385862487</v>
      </c>
      <c r="N55">
        <v>5</v>
      </c>
      <c r="Q55" s="3">
        <f>(H$79-H55)/25.4*1000</f>
        <v>0.33070866141711158</v>
      </c>
      <c r="S55">
        <v>5</v>
      </c>
      <c r="V55" s="1">
        <f>(H55-D55)</f>
        <v>-2.2800000000003706E-2</v>
      </c>
      <c r="Y55" s="1">
        <f>D55-(-113.936)</f>
        <v>2.04000000000093E-2</v>
      </c>
      <c r="AB55" s="1">
        <f>H55-(-113.936)</f>
        <v>-2.3999999999944066E-3</v>
      </c>
    </row>
    <row r="56" spans="2:28" x14ac:dyDescent="0.25">
      <c r="B56">
        <v>0</v>
      </c>
      <c r="C56" s="1">
        <v>-27.654299999999999</v>
      </c>
      <c r="D56" s="1">
        <v>-113.91719999999999</v>
      </c>
      <c r="F56">
        <v>0</v>
      </c>
      <c r="G56" s="1">
        <v>27.564699999999998</v>
      </c>
      <c r="H56" s="1">
        <v>-113.93989999999999</v>
      </c>
      <c r="J56">
        <v>49</v>
      </c>
      <c r="K56" s="3">
        <f>(C56-C$79)/25.4*1000</f>
        <v>2.9803149606299693</v>
      </c>
      <c r="M56">
        <v>0</v>
      </c>
      <c r="P56" s="3">
        <f>(G$79-G56)/25.4*1000</f>
        <v>2.7677165354331947</v>
      </c>
      <c r="R56">
        <v>0</v>
      </c>
      <c r="U56" s="1">
        <f>ABS(G56-C56)</f>
        <v>55.218999999999994</v>
      </c>
      <c r="X56" s="1">
        <f>C56-C$79</f>
        <v>7.5700000000001211E-2</v>
      </c>
    </row>
    <row r="57" spans="2:28" x14ac:dyDescent="0.25">
      <c r="B57">
        <v>0</v>
      </c>
      <c r="C57" s="1">
        <v>-27.661100000000001</v>
      </c>
      <c r="D57" s="1">
        <v>-113.9251</v>
      </c>
      <c r="F57">
        <v>0</v>
      </c>
      <c r="G57" s="1">
        <v>27.561800000000002</v>
      </c>
      <c r="H57" s="1">
        <v>-113.9452</v>
      </c>
      <c r="J57">
        <v>50</v>
      </c>
      <c r="L57" s="3">
        <f>(D$79-D57)/25.4*1000</f>
        <v>-0.19291338582702142</v>
      </c>
      <c r="N57">
        <v>5</v>
      </c>
      <c r="Q57" s="3">
        <f>(H$79-H57)/25.4*1000</f>
        <v>0.59842519685011797</v>
      </c>
      <c r="S57">
        <v>5</v>
      </c>
      <c r="V57" s="1">
        <f>(H57-D57)</f>
        <v>-2.0099999999999341E-2</v>
      </c>
      <c r="Y57" s="1">
        <f>D57-(-113.936)</f>
        <v>1.0900000000006571E-2</v>
      </c>
      <c r="AB57" s="1">
        <f>H57-(-113.936)</f>
        <v>-9.1999999999927695E-3</v>
      </c>
    </row>
    <row r="58" spans="2:28" x14ac:dyDescent="0.25">
      <c r="B58">
        <v>0</v>
      </c>
      <c r="C58" s="1">
        <v>-27.663399999999999</v>
      </c>
      <c r="D58" s="1">
        <v>-113.9251</v>
      </c>
      <c r="F58">
        <v>0</v>
      </c>
      <c r="G58" s="1">
        <v>27.558199999999999</v>
      </c>
      <c r="H58" s="1">
        <v>-113.9417</v>
      </c>
      <c r="J58">
        <v>51</v>
      </c>
      <c r="K58" s="3">
        <f>(C58-C$79)/25.4*1000</f>
        <v>2.6220472440945315</v>
      </c>
      <c r="M58">
        <v>0</v>
      </c>
      <c r="P58" s="3">
        <f>(G$79-G58)/25.4*1000</f>
        <v>3.0236220472441815</v>
      </c>
      <c r="R58">
        <v>0</v>
      </c>
      <c r="U58" s="1">
        <f>ABS(G58-C58)</f>
        <v>55.221599999999995</v>
      </c>
      <c r="X58" s="1">
        <f>C58-C$79</f>
        <v>6.6600000000001103E-2</v>
      </c>
    </row>
    <row r="59" spans="2:28" x14ac:dyDescent="0.25">
      <c r="B59">
        <v>0</v>
      </c>
      <c r="C59" s="1">
        <v>-27.6525</v>
      </c>
      <c r="D59" s="1">
        <v>-113.9268</v>
      </c>
      <c r="F59">
        <v>0</v>
      </c>
      <c r="G59" s="1">
        <v>27.587399999999999</v>
      </c>
      <c r="H59" s="1">
        <v>-113.9396</v>
      </c>
      <c r="J59">
        <v>52</v>
      </c>
      <c r="K59" s="3">
        <f>(C59-C$79)/25.4*1000</f>
        <v>3.0511811023622273</v>
      </c>
      <c r="M59">
        <v>0</v>
      </c>
      <c r="O59" t="s">
        <v>10</v>
      </c>
      <c r="P59" s="3">
        <f>(G$79-G59)/25.4*1000</f>
        <v>1.8740157480316044</v>
      </c>
      <c r="R59">
        <v>0</v>
      </c>
      <c r="U59" s="1">
        <f>ABS(G59-C59)</f>
        <v>55.239899999999999</v>
      </c>
      <c r="X59" s="1">
        <f>C59-C$79</f>
        <v>7.7500000000000568E-2</v>
      </c>
    </row>
    <row r="60" spans="2:28" x14ac:dyDescent="0.25">
      <c r="B60">
        <v>0</v>
      </c>
      <c r="C60" s="1">
        <v>-27.6493</v>
      </c>
      <c r="D60" s="1">
        <v>-113.9259</v>
      </c>
      <c r="F60">
        <v>0</v>
      </c>
      <c r="G60" s="1">
        <v>27.587599999999998</v>
      </c>
      <c r="H60" s="1">
        <v>-113.9397</v>
      </c>
      <c r="J60">
        <v>53</v>
      </c>
      <c r="L60" s="3">
        <f>(D$79-D60)/25.4*1000</f>
        <v>-0.16141732283496885</v>
      </c>
      <c r="N60">
        <v>2</v>
      </c>
      <c r="Q60" s="3">
        <f>(H$79-H60)/25.4*1000</f>
        <v>0.38188976377933692</v>
      </c>
      <c r="S60">
        <v>2</v>
      </c>
      <c r="V60" s="1">
        <f>(H60-D60)</f>
        <v>-1.3800000000003365E-2</v>
      </c>
      <c r="Y60" s="1">
        <f>D60-(-113.936)</f>
        <v>1.0100000000008436E-2</v>
      </c>
      <c r="AB60" s="1">
        <f>H60-(-113.936)</f>
        <v>-3.6999999999949296E-3</v>
      </c>
    </row>
    <row r="61" spans="2:28" x14ac:dyDescent="0.25">
      <c r="B61">
        <v>0</v>
      </c>
      <c r="C61" s="1">
        <v>-27.647099999999998</v>
      </c>
      <c r="D61" s="1">
        <v>-113.9216</v>
      </c>
      <c r="F61">
        <v>0</v>
      </c>
      <c r="G61" s="1">
        <v>27.590399999999999</v>
      </c>
      <c r="H61" s="1">
        <v>-113.9361</v>
      </c>
      <c r="J61">
        <v>54</v>
      </c>
      <c r="K61" s="3">
        <f>(C61-C$79)/25.4*1000</f>
        <v>3.2637795275591417</v>
      </c>
      <c r="M61">
        <v>0</v>
      </c>
      <c r="P61" s="3">
        <f>(G$79-G61)/25.4*1000</f>
        <v>1.7559055118111278</v>
      </c>
      <c r="R61">
        <v>0</v>
      </c>
      <c r="U61" s="1">
        <f>ABS(G61-C61)</f>
        <v>55.237499999999997</v>
      </c>
      <c r="X61" s="1">
        <f>C61-C$79</f>
        <v>8.2900000000002194E-2</v>
      </c>
    </row>
    <row r="62" spans="2:28" x14ac:dyDescent="0.25">
      <c r="B62">
        <v>0</v>
      </c>
      <c r="C62" s="1">
        <v>-27.645499999999998</v>
      </c>
      <c r="D62" s="1">
        <v>-113.9221</v>
      </c>
      <c r="F62">
        <v>0</v>
      </c>
      <c r="G62" s="1">
        <v>27.592700000000001</v>
      </c>
      <c r="H62" s="1">
        <v>-113.93559999999999</v>
      </c>
      <c r="J62">
        <v>55</v>
      </c>
      <c r="L62" s="3">
        <f>(D$79-D62)/25.4*1000</f>
        <v>-0.31102362204749834</v>
      </c>
      <c r="N62">
        <v>1.5</v>
      </c>
      <c r="Q62" s="3">
        <f>(H$79-H62)/25.4*1000</f>
        <v>0.22047244094436808</v>
      </c>
      <c r="S62">
        <v>1.5</v>
      </c>
      <c r="V62" s="1">
        <f>(H62-D62)</f>
        <v>-1.3499999999993406E-2</v>
      </c>
      <c r="Y62" s="1">
        <f>D62-(-113.936)</f>
        <v>1.3900000000006685E-2</v>
      </c>
      <c r="AB62" s="1">
        <f>H62-(-113.936)</f>
        <v>4.0000000001327862E-4</v>
      </c>
    </row>
    <row r="63" spans="2:28" x14ac:dyDescent="0.25">
      <c r="B63">
        <v>0</v>
      </c>
      <c r="C63" s="1">
        <v>-27.643799999999999</v>
      </c>
      <c r="D63" s="1">
        <v>-113.9147</v>
      </c>
      <c r="F63">
        <v>0</v>
      </c>
      <c r="G63" s="1">
        <v>27.591799999999999</v>
      </c>
      <c r="H63" s="1">
        <v>-113.9353</v>
      </c>
      <c r="J63">
        <v>56</v>
      </c>
      <c r="K63" s="3">
        <f>(C63-C$79)/25.4*1000</f>
        <v>3.3937007874016381</v>
      </c>
      <c r="M63">
        <v>0</v>
      </c>
      <c r="P63" s="3">
        <f>(G$79-G63)/25.4*1000</f>
        <v>1.7007874015748958</v>
      </c>
      <c r="R63">
        <v>0</v>
      </c>
      <c r="U63" s="1">
        <f>ABS(G63-C63)</f>
        <v>55.235599999999998</v>
      </c>
      <c r="X63" s="1">
        <f>C63-C$79</f>
        <v>8.6200000000001609E-2</v>
      </c>
    </row>
    <row r="64" spans="2:28" x14ac:dyDescent="0.25">
      <c r="B64">
        <v>0</v>
      </c>
      <c r="C64" s="1">
        <v>-27.643000000000001</v>
      </c>
      <c r="D64" s="1">
        <v>-113.91249999999999</v>
      </c>
      <c r="F64">
        <v>0</v>
      </c>
      <c r="G64" s="1">
        <v>27.592400000000001</v>
      </c>
      <c r="H64" s="1">
        <v>-113.9391</v>
      </c>
      <c r="J64">
        <v>57</v>
      </c>
      <c r="L64" s="3">
        <f>(D$79-D64)/25.4*1000</f>
        <v>-0.68897637795324829</v>
      </c>
      <c r="N64">
        <v>1.5</v>
      </c>
      <c r="Q64" s="3">
        <f>(H$79-H64)/25.4*1000</f>
        <v>0.35826771653501777</v>
      </c>
      <c r="S64">
        <v>1</v>
      </c>
      <c r="V64" s="1">
        <f>(H64-D64)</f>
        <v>-2.6600000000001955E-2</v>
      </c>
      <c r="Y64" s="1">
        <f>D64-(-113.936)</f>
        <v>2.3500000000012733E-2</v>
      </c>
      <c r="AB64" s="1">
        <f>H64-(-113.936)</f>
        <v>-3.0999999999892225E-3</v>
      </c>
    </row>
    <row r="65" spans="1:28" x14ac:dyDescent="0.25">
      <c r="B65">
        <v>0</v>
      </c>
      <c r="C65" s="1">
        <v>-27.6448</v>
      </c>
      <c r="D65" s="1">
        <v>-113.91289999999999</v>
      </c>
      <c r="F65">
        <v>0</v>
      </c>
      <c r="G65" s="1">
        <v>27.5913</v>
      </c>
      <c r="H65" s="1">
        <v>-113.9342</v>
      </c>
      <c r="J65">
        <v>58</v>
      </c>
      <c r="K65" s="3">
        <f>(C65-C$79)/25.4*1000</f>
        <v>3.3543307086614331</v>
      </c>
      <c r="M65">
        <v>0</v>
      </c>
      <c r="P65" s="3">
        <f>(G$79-G65)/25.4*1000</f>
        <v>1.7204724409449286</v>
      </c>
      <c r="R65">
        <v>0</v>
      </c>
      <c r="U65" s="1">
        <f>ABS(G65-C65)</f>
        <v>55.2361</v>
      </c>
      <c r="X65" s="1">
        <f>C65-C$79</f>
        <v>8.5200000000000387E-2</v>
      </c>
    </row>
    <row r="66" spans="1:28" x14ac:dyDescent="0.25">
      <c r="B66">
        <v>0</v>
      </c>
      <c r="C66" s="1">
        <v>-27.647400000000001</v>
      </c>
      <c r="D66" s="1">
        <v>-113.9192</v>
      </c>
      <c r="F66">
        <v>0</v>
      </c>
      <c r="G66" s="1">
        <v>27.591200000000001</v>
      </c>
      <c r="H66" s="1">
        <v>-113.93510000000001</v>
      </c>
      <c r="J66">
        <v>59</v>
      </c>
      <c r="L66" s="3">
        <f>(D$79-D66)/25.4*1000</f>
        <v>-0.42519685039382882</v>
      </c>
      <c r="N66">
        <v>1</v>
      </c>
      <c r="Q66" s="3">
        <f>(H$79-H66)/25.4*1000</f>
        <v>0.20078740157475483</v>
      </c>
      <c r="S66">
        <v>1</v>
      </c>
      <c r="V66" s="1">
        <f>(H66-D66)</f>
        <v>-1.5900000000002024E-2</v>
      </c>
      <c r="Y66" s="1">
        <f>D66-(-113.936)</f>
        <v>1.6800000000003479E-2</v>
      </c>
      <c r="AB66" s="1">
        <f>H66-(-113.936)</f>
        <v>9.0000000000145519E-4</v>
      </c>
    </row>
    <row r="67" spans="1:28" x14ac:dyDescent="0.25">
      <c r="B67">
        <v>0</v>
      </c>
      <c r="C67" s="1">
        <v>-27.646699999999999</v>
      </c>
      <c r="D67" s="1">
        <v>-113.9183</v>
      </c>
      <c r="F67">
        <v>0</v>
      </c>
      <c r="G67" s="1">
        <v>27.593299999999999</v>
      </c>
      <c r="H67" s="1">
        <v>-113.92529999999999</v>
      </c>
      <c r="J67">
        <v>60</v>
      </c>
      <c r="K67" s="3">
        <f>(C67-C$79)/25.4*1000</f>
        <v>3.2795275590551678</v>
      </c>
      <c r="M67">
        <v>0</v>
      </c>
      <c r="P67" s="3">
        <f>(G$79-G67)/25.4*1000</f>
        <v>1.6417322834646573</v>
      </c>
      <c r="R67">
        <v>0</v>
      </c>
      <c r="U67" s="1">
        <f>ABS(G67-C67)</f>
        <v>55.239999999999995</v>
      </c>
      <c r="X67" s="1">
        <f>C67-C$79</f>
        <v>8.3300000000001262E-2</v>
      </c>
    </row>
    <row r="68" spans="1:28" x14ac:dyDescent="0.25">
      <c r="B68">
        <v>0</v>
      </c>
      <c r="C68" s="1">
        <v>-27.647400000000001</v>
      </c>
      <c r="D68" s="1">
        <v>-113.9179</v>
      </c>
      <c r="F68">
        <v>0</v>
      </c>
      <c r="G68" s="1">
        <v>27.593599999999999</v>
      </c>
      <c r="H68" s="1">
        <v>-113.9242</v>
      </c>
      <c r="J68">
        <v>61</v>
      </c>
      <c r="L68" s="3">
        <f>(D$79-D68)/25.4*1000</f>
        <v>-0.4763779527560541</v>
      </c>
      <c r="N68">
        <v>1</v>
      </c>
      <c r="Q68" s="3">
        <f>(H$79-H68)/25.4*1000</f>
        <v>-0.22834645669322046</v>
      </c>
      <c r="S68">
        <v>1</v>
      </c>
      <c r="V68" s="1">
        <f>(H68-D68)</f>
        <v>-6.2999999999959755E-3</v>
      </c>
      <c r="Y68" s="1">
        <f>D68-(-113.936)</f>
        <v>1.8100000000004002E-2</v>
      </c>
      <c r="AB68" s="1">
        <f>H68-(-113.936)</f>
        <v>1.1800000000008026E-2</v>
      </c>
    </row>
    <row r="69" spans="1:28" x14ac:dyDescent="0.25">
      <c r="B69">
        <v>0</v>
      </c>
      <c r="C69" s="1">
        <v>-27.646699999999999</v>
      </c>
      <c r="D69" s="1">
        <v>-113.9136</v>
      </c>
      <c r="F69">
        <v>0</v>
      </c>
      <c r="G69" s="1">
        <v>27.591000000000001</v>
      </c>
      <c r="H69" s="1">
        <v>-113.9297</v>
      </c>
      <c r="J69">
        <v>62</v>
      </c>
      <c r="K69" s="3">
        <f>(C69-C$79)/25.4*1000</f>
        <v>3.2795275590551678</v>
      </c>
      <c r="M69">
        <v>0</v>
      </c>
      <c r="P69" s="3">
        <f>(G$79-G69)/25.4*1000</f>
        <v>1.7322834645669483</v>
      </c>
      <c r="R69">
        <v>0</v>
      </c>
      <c r="U69" s="1">
        <f>ABS(G69-C69)</f>
        <v>55.237700000000004</v>
      </c>
      <c r="X69" s="1">
        <f>C69-C$79</f>
        <v>8.3300000000001262E-2</v>
      </c>
    </row>
    <row r="70" spans="1:28" x14ac:dyDescent="0.25">
      <c r="B70">
        <v>0</v>
      </c>
      <c r="C70" s="1">
        <v>-27.646999999999998</v>
      </c>
      <c r="D70" s="1">
        <v>-113.9144</v>
      </c>
      <c r="F70">
        <v>0</v>
      </c>
      <c r="G70" s="1">
        <v>27.592500000000001</v>
      </c>
      <c r="H70" s="1">
        <v>-113.9401</v>
      </c>
      <c r="J70">
        <v>63</v>
      </c>
      <c r="L70" s="3">
        <f>(D$79-D70)/25.4*1000</f>
        <v>-0.61417322834670385</v>
      </c>
      <c r="N70">
        <v>1</v>
      </c>
      <c r="Q70" s="3">
        <f>(H$79-H70)/25.4*1000</f>
        <v>0.39763779527536319</v>
      </c>
      <c r="S70">
        <v>0.5</v>
      </c>
      <c r="V70" s="1">
        <f>(H70-D70)</f>
        <v>-2.57000000000005E-2</v>
      </c>
      <c r="Y70" s="1">
        <f>D70-(-113.936)</f>
        <v>2.1600000000006503E-2</v>
      </c>
      <c r="AB70" s="1">
        <f>H70-(-113.936)</f>
        <v>-4.0999999999939973E-3</v>
      </c>
    </row>
    <row r="71" spans="1:28" x14ac:dyDescent="0.25">
      <c r="B71">
        <v>0</v>
      </c>
      <c r="C71" s="1">
        <v>-27.646899999999999</v>
      </c>
      <c r="D71" s="1">
        <v>-113.9136</v>
      </c>
      <c r="F71">
        <v>0</v>
      </c>
      <c r="G71" s="1">
        <v>27.592400000000001</v>
      </c>
      <c r="H71" s="1">
        <v>-113.9397</v>
      </c>
      <c r="J71">
        <v>64</v>
      </c>
      <c r="K71" s="3">
        <f>(C71-C$79)/25.4*1000</f>
        <v>3.2716535433071545</v>
      </c>
      <c r="M71">
        <v>0</v>
      </c>
      <c r="P71" s="3">
        <f>(G$79-G71)/25.4*1000</f>
        <v>1.6771653543307166</v>
      </c>
      <c r="R71">
        <v>0</v>
      </c>
      <c r="U71" s="1">
        <f>ABS(G71-C71)</f>
        <v>55.2393</v>
      </c>
      <c r="X71" s="1">
        <f>C71-C$79</f>
        <v>8.3100000000001728E-2</v>
      </c>
    </row>
    <row r="72" spans="1:28" x14ac:dyDescent="0.25">
      <c r="B72">
        <v>0</v>
      </c>
      <c r="C72" s="1">
        <v>-27.6477</v>
      </c>
      <c r="D72" s="1">
        <v>-113.91719999999999</v>
      </c>
      <c r="F72">
        <v>0</v>
      </c>
      <c r="G72" s="1">
        <v>27.593399999999999</v>
      </c>
      <c r="H72" s="1">
        <v>-113.94070000000001</v>
      </c>
      <c r="J72">
        <v>65</v>
      </c>
      <c r="L72" s="3">
        <f>(D$79-D72)/25.4*1000</f>
        <v>-0.50393700787451967</v>
      </c>
      <c r="N72">
        <v>1</v>
      </c>
      <c r="Q72" s="3">
        <f>(H$79-H72)/25.4*1000</f>
        <v>0.4212598425196824</v>
      </c>
      <c r="S72">
        <v>0.5</v>
      </c>
      <c r="V72" s="1">
        <f>(H72-D72)</f>
        <v>-2.3500000000012733E-2</v>
      </c>
      <c r="Y72" s="1">
        <f>D72-(-113.936)</f>
        <v>1.8800000000013029E-2</v>
      </c>
      <c r="AB72" s="1">
        <f>H72-(-113.936)</f>
        <v>-4.6999999999997044E-3</v>
      </c>
    </row>
    <row r="73" spans="1:28" x14ac:dyDescent="0.25">
      <c r="B73">
        <v>0</v>
      </c>
      <c r="C73" s="1">
        <v>-27.645900000000001</v>
      </c>
      <c r="D73" s="1">
        <v>-113.916</v>
      </c>
      <c r="F73">
        <v>0</v>
      </c>
      <c r="G73" s="1">
        <v>27.594200000000001</v>
      </c>
      <c r="H73" s="1">
        <v>-113.9363</v>
      </c>
      <c r="J73">
        <v>66</v>
      </c>
      <c r="K73" s="3">
        <f>(C73-C$79)/25.4*1000</f>
        <v>3.3110236220472209</v>
      </c>
      <c r="M73">
        <v>0</v>
      </c>
      <c r="P73" s="3">
        <f>(G$79-G73)/25.4*1000</f>
        <v>1.6062992125984583</v>
      </c>
      <c r="R73">
        <v>0</v>
      </c>
      <c r="U73" s="1">
        <f>ABS(G73-C73)</f>
        <v>55.240099999999998</v>
      </c>
      <c r="X73" s="1">
        <f>C73-C$79</f>
        <v>8.4099999999999397E-2</v>
      </c>
    </row>
    <row r="74" spans="1:28" x14ac:dyDescent="0.25">
      <c r="B74">
        <v>0</v>
      </c>
      <c r="C74" s="1">
        <v>-27.645</v>
      </c>
      <c r="D74" s="1">
        <v>-113.9182</v>
      </c>
      <c r="F74">
        <v>0</v>
      </c>
      <c r="G74" s="1">
        <v>27.595099999999999</v>
      </c>
      <c r="H74" s="1">
        <v>-113.9375</v>
      </c>
      <c r="J74">
        <v>67</v>
      </c>
      <c r="L74" s="3">
        <f>(D$79-D74)/25.4*1000</f>
        <v>-0.4645669291341743</v>
      </c>
      <c r="N74">
        <v>1</v>
      </c>
      <c r="Q74" s="3">
        <f>(H$79-H74)/25.4*1000</f>
        <v>0.29527559055091251</v>
      </c>
      <c r="S74">
        <v>0.5</v>
      </c>
      <c r="V74" s="1">
        <f>(H74-D74)</f>
        <v>-1.9300000000001205E-2</v>
      </c>
      <c r="Y74" s="1">
        <f>D74-(-113.936)</f>
        <v>1.7800000000008254E-2</v>
      </c>
      <c r="AB74" s="1">
        <f>H74-(-113.936)</f>
        <v>-1.4999999999929514E-3</v>
      </c>
    </row>
    <row r="75" spans="1:28" x14ac:dyDescent="0.25">
      <c r="B75">
        <v>0</v>
      </c>
      <c r="C75" s="1">
        <v>-27.643899999999999</v>
      </c>
      <c r="D75" s="1">
        <v>-113.91589999999999</v>
      </c>
      <c r="F75">
        <v>0</v>
      </c>
      <c r="G75" s="1">
        <v>27.595099999999999</v>
      </c>
      <c r="H75" s="1">
        <v>-113.9346</v>
      </c>
      <c r="J75">
        <v>68</v>
      </c>
      <c r="K75" s="3">
        <f>(C75-C$79)/25.4*1000</f>
        <v>3.3897637795276316</v>
      </c>
      <c r="M75">
        <v>0</v>
      </c>
      <c r="P75" s="3">
        <f>(G$79-G75)/25.4*1000</f>
        <v>1.570866141732399</v>
      </c>
      <c r="R75">
        <v>0</v>
      </c>
      <c r="U75" s="1">
        <f>ABS(G75-C75)</f>
        <v>55.238999999999997</v>
      </c>
      <c r="X75" s="1">
        <f>C75-C$79</f>
        <v>8.6100000000001842E-2</v>
      </c>
    </row>
    <row r="77" spans="1:28" x14ac:dyDescent="0.25">
      <c r="A77" t="s">
        <v>27</v>
      </c>
      <c r="C77" s="1">
        <f>MAX(C8:C75)</f>
        <v>-27.521699999999999</v>
      </c>
      <c r="D77" s="1">
        <f>MAX(D8:D75)</f>
        <v>-113.91249999999999</v>
      </c>
      <c r="G77" s="1">
        <f>MAX(G8:G75)</f>
        <v>27.6006</v>
      </c>
      <c r="H77" s="1">
        <f>MAX(H8:H75)</f>
        <v>-113.9192</v>
      </c>
    </row>
    <row r="78" spans="1:28" x14ac:dyDescent="0.25">
      <c r="A78" t="s">
        <v>29</v>
      </c>
      <c r="C78" s="1">
        <f>MIN(C8:C75)</f>
        <v>-27.746099999999998</v>
      </c>
      <c r="D78" s="1">
        <f>MIN(D8:D75)</f>
        <v>-113.93559999999999</v>
      </c>
      <c r="G78" s="1">
        <f>MIN(G8:G75)</f>
        <v>27.416599999999999</v>
      </c>
      <c r="H78" s="1">
        <f>MIN(H8:H75)</f>
        <v>-113.9452</v>
      </c>
    </row>
    <row r="79" spans="1:28" x14ac:dyDescent="0.25">
      <c r="A79" t="s">
        <v>28</v>
      </c>
      <c r="C79" s="1">
        <v>-27.73</v>
      </c>
      <c r="D79" s="1">
        <v>-113.93</v>
      </c>
      <c r="G79" s="1">
        <v>27.635000000000002</v>
      </c>
      <c r="H79" s="1">
        <v>-113.93</v>
      </c>
    </row>
    <row r="81" spans="1:8" x14ac:dyDescent="0.25">
      <c r="A81" t="s">
        <v>14</v>
      </c>
      <c r="C81" s="1">
        <f>AVERAGE(C8:C75)</f>
        <v>-27.633972058823524</v>
      </c>
      <c r="D81" s="1">
        <f>AVERAGE(D8:D75)</f>
        <v>-113.92293970588238</v>
      </c>
      <c r="G81" s="1">
        <f>AVERAGE(G8:G75)</f>
        <v>27.546752941176454</v>
      </c>
      <c r="H81" s="1">
        <f>AVERAGE(H8:H75)</f>
        <v>-113.93368529411761</v>
      </c>
    </row>
    <row r="83" spans="1:8" x14ac:dyDescent="0.25">
      <c r="A83" t="s">
        <v>15</v>
      </c>
      <c r="C83" s="1">
        <f>MEDIAN(C8:C75)</f>
        <v>-27.646699999999999</v>
      </c>
      <c r="D83" s="1">
        <f>MEDIAN(D8:D75)</f>
        <v>-113.9237</v>
      </c>
      <c r="G83" s="1">
        <f>MEDIAN(G8:G75)</f>
        <v>27.569699999999997</v>
      </c>
      <c r="H83" s="1">
        <f>MEDIAN(H8:H75)</f>
        <v>-113.93434999999999</v>
      </c>
    </row>
  </sheetData>
  <mergeCells count="4">
    <mergeCell ref="K3:L3"/>
    <mergeCell ref="M3:N3"/>
    <mergeCell ref="P3:Q3"/>
    <mergeCell ref="R3:S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CC455-BEDC-4997-9E80-83FB0F5EFF52}">
  <dimension ref="A1:AB83"/>
  <sheetViews>
    <sheetView zoomScaleNormal="100" workbookViewId="0">
      <selection activeCell="AC65" sqref="AC65"/>
    </sheetView>
  </sheetViews>
  <sheetFormatPr defaultRowHeight="15" x14ac:dyDescent="0.25"/>
  <cols>
    <col min="1" max="1" width="3.5703125" customWidth="1"/>
    <col min="2" max="2" width="9.28515625" customWidth="1"/>
    <col min="3" max="3" width="9.5703125" style="1" bestFit="1" customWidth="1"/>
    <col min="4" max="4" width="9.140625" style="1"/>
    <col min="5" max="5" width="3.5703125" customWidth="1"/>
    <col min="6" max="6" width="5.5703125" customWidth="1"/>
    <col min="7" max="8" width="9.140625" style="1"/>
    <col min="9" max="9" width="5.7109375" customWidth="1"/>
    <col min="10" max="10" width="4.28515625" customWidth="1"/>
    <col min="11" max="12" width="9.140625" style="3"/>
    <col min="15" max="15" width="3.42578125" customWidth="1"/>
    <col min="16" max="17" width="9.140625" style="3"/>
    <col min="20" max="20" width="3.42578125" customWidth="1"/>
    <col min="21" max="22" width="9.140625" style="1"/>
    <col min="23" max="23" width="3.5703125" style="4" customWidth="1"/>
    <col min="24" max="25" width="9.140625" style="1"/>
    <col min="26" max="26" width="3.5703125" style="1" customWidth="1"/>
    <col min="28" max="28" width="9.140625" style="1"/>
  </cols>
  <sheetData>
    <row r="1" spans="2:28" x14ac:dyDescent="0.25">
      <c r="C1" s="1" t="s">
        <v>0</v>
      </c>
      <c r="G1" s="1" t="s">
        <v>1</v>
      </c>
      <c r="K1" s="3" t="s">
        <v>2</v>
      </c>
      <c r="P1" s="3" t="s">
        <v>11</v>
      </c>
      <c r="U1" s="1" t="s">
        <v>16</v>
      </c>
      <c r="X1" s="1" t="s">
        <v>24</v>
      </c>
      <c r="AA1" t="s">
        <v>23</v>
      </c>
    </row>
    <row r="3" spans="2:28" x14ac:dyDescent="0.25">
      <c r="K3" s="6" t="s">
        <v>25</v>
      </c>
      <c r="L3" s="7"/>
      <c r="M3" s="8" t="s">
        <v>26</v>
      </c>
      <c r="N3" s="7"/>
      <c r="P3" s="6" t="s">
        <v>25</v>
      </c>
      <c r="Q3" s="7"/>
      <c r="R3" s="7" t="s">
        <v>26</v>
      </c>
      <c r="S3" s="7"/>
      <c r="T3" s="5"/>
    </row>
    <row r="4" spans="2:28" x14ac:dyDescent="0.25">
      <c r="C4" s="1" t="s">
        <v>3</v>
      </c>
      <c r="D4" s="1" t="s">
        <v>4</v>
      </c>
      <c r="G4" s="1" t="s">
        <v>3</v>
      </c>
      <c r="H4" s="1" t="s">
        <v>4</v>
      </c>
      <c r="K4" s="3" t="s">
        <v>5</v>
      </c>
      <c r="L4" s="3" t="s">
        <v>6</v>
      </c>
      <c r="M4" t="s">
        <v>5</v>
      </c>
      <c r="N4" t="s">
        <v>6</v>
      </c>
      <c r="P4" s="3" t="s">
        <v>5</v>
      </c>
      <c r="Q4" s="3" t="s">
        <v>6</v>
      </c>
      <c r="R4" t="s">
        <v>5</v>
      </c>
      <c r="S4" t="s">
        <v>6</v>
      </c>
      <c r="U4" s="1" t="s">
        <v>3</v>
      </c>
      <c r="V4" s="1" t="s">
        <v>4</v>
      </c>
      <c r="X4" s="1" t="s">
        <v>3</v>
      </c>
      <c r="Y4" s="1" t="s">
        <v>4</v>
      </c>
      <c r="AA4" t="s">
        <v>3</v>
      </c>
      <c r="AB4" s="1" t="s">
        <v>4</v>
      </c>
    </row>
    <row r="8" spans="2:28" x14ac:dyDescent="0.25">
      <c r="B8">
        <v>0</v>
      </c>
      <c r="C8" s="1">
        <v>-27.527100000000001</v>
      </c>
      <c r="D8" s="1">
        <v>-113.9251</v>
      </c>
      <c r="F8">
        <v>0</v>
      </c>
      <c r="G8" s="1">
        <v>27.599299999999999</v>
      </c>
      <c r="H8" s="1">
        <v>-113.9169</v>
      </c>
      <c r="J8">
        <v>1</v>
      </c>
      <c r="K8" s="3">
        <f>(C8-C$79)/25.4*1000</f>
        <v>7.9881889763779386</v>
      </c>
      <c r="M8">
        <v>0</v>
      </c>
      <c r="O8" s="2" t="s">
        <v>7</v>
      </c>
      <c r="P8" s="3">
        <f>(G$79-G8)/25.4*1000</f>
        <v>1.4055118110237035</v>
      </c>
      <c r="R8">
        <v>0</v>
      </c>
      <c r="U8" s="1">
        <f>ABS(G8-C8)</f>
        <v>55.126400000000004</v>
      </c>
      <c r="X8" s="1">
        <f>C8-C$79</f>
        <v>0.20289999999999964</v>
      </c>
    </row>
    <row r="9" spans="2:28" x14ac:dyDescent="0.25">
      <c r="B9">
        <v>0</v>
      </c>
      <c r="C9" s="1">
        <v>-27.528199999999998</v>
      </c>
      <c r="D9" s="1">
        <v>-113.92959999999999</v>
      </c>
      <c r="F9">
        <v>0</v>
      </c>
      <c r="G9" s="1">
        <v>27.598800000000001</v>
      </c>
      <c r="H9" s="1">
        <v>-113.9238</v>
      </c>
      <c r="J9">
        <v>2</v>
      </c>
      <c r="L9" s="3">
        <f>(D$79-D9)/25.4*1000</f>
        <v>-1.5748031496585775E-2</v>
      </c>
      <c r="N9">
        <v>1</v>
      </c>
      <c r="Q9" s="3">
        <f>(H$79-H9)/25.4*1000</f>
        <v>-0.24409448818924676</v>
      </c>
      <c r="S9">
        <v>1</v>
      </c>
      <c r="V9" s="1">
        <f>(H9-D9)</f>
        <v>5.7999999999935881E-3</v>
      </c>
      <c r="Y9" s="1">
        <f>D9-($D$79)</f>
        <v>4.0000000001327862E-4</v>
      </c>
      <c r="AB9" s="1">
        <f>H9-($H$79)</f>
        <v>6.2000000000068667E-3</v>
      </c>
    </row>
    <row r="10" spans="2:28" x14ac:dyDescent="0.25">
      <c r="B10">
        <v>0</v>
      </c>
      <c r="C10" s="1">
        <v>-27.5306</v>
      </c>
      <c r="D10" s="1">
        <v>-113.928</v>
      </c>
      <c r="F10">
        <v>0</v>
      </c>
      <c r="G10" s="1">
        <v>27.595300000000002</v>
      </c>
      <c r="H10" s="1">
        <v>-113.92489999999999</v>
      </c>
      <c r="J10">
        <v>3</v>
      </c>
      <c r="K10" s="3">
        <f>(C10-C$79)/25.4*1000</f>
        <v>7.8503937007874285</v>
      </c>
      <c r="M10">
        <v>0</v>
      </c>
      <c r="P10" s="3">
        <f>(G$79-G10)/25.4*1000</f>
        <v>1.5629921259842461</v>
      </c>
      <c r="R10">
        <v>0</v>
      </c>
      <c r="U10" s="1">
        <f>ABS(G10-C10)</f>
        <v>55.125900000000001</v>
      </c>
      <c r="X10" s="1">
        <f>C10-C$79</f>
        <v>0.19940000000000069</v>
      </c>
    </row>
    <row r="11" spans="2:28" x14ac:dyDescent="0.25">
      <c r="B11">
        <v>0</v>
      </c>
      <c r="C11" s="1">
        <v>-27.5337</v>
      </c>
      <c r="D11" s="1">
        <v>-113.9293</v>
      </c>
      <c r="F11">
        <v>0</v>
      </c>
      <c r="G11" s="1">
        <v>27.592300000000002</v>
      </c>
      <c r="H11" s="1">
        <v>-113.92829999999999</v>
      </c>
      <c r="J11">
        <v>4</v>
      </c>
      <c r="L11" s="3">
        <f>(D$79-D11)/25.4*1000</f>
        <v>-2.7559055118465622E-2</v>
      </c>
      <c r="N11">
        <v>1</v>
      </c>
      <c r="Q11" s="3">
        <f>(H$79-H11)/25.4*1000</f>
        <v>-6.6929133858811093E-2</v>
      </c>
      <c r="S11">
        <v>1</v>
      </c>
      <c r="V11" s="1">
        <f>(H11-D11)</f>
        <v>1.0000000000047748E-3</v>
      </c>
      <c r="Y11" s="1">
        <f>D11-($D$79)</f>
        <v>7.0000000000902673E-4</v>
      </c>
      <c r="AB11" s="1">
        <f>H11-($H$79)</f>
        <v>1.7000000000138016E-3</v>
      </c>
    </row>
    <row r="12" spans="2:28" x14ac:dyDescent="0.25">
      <c r="B12">
        <v>0</v>
      </c>
      <c r="C12" s="1">
        <v>-27.536200000000001</v>
      </c>
      <c r="D12" s="1">
        <v>-113.9271</v>
      </c>
      <c r="F12">
        <v>0</v>
      </c>
      <c r="G12" s="1">
        <v>27.587900000000001</v>
      </c>
      <c r="H12" s="1">
        <v>-113.92700000000001</v>
      </c>
      <c r="J12">
        <v>5</v>
      </c>
      <c r="K12" s="3">
        <f>(C12-C$79)/25.4*1000</f>
        <v>7.6299212598425017</v>
      </c>
      <c r="M12">
        <v>0</v>
      </c>
      <c r="P12" s="3">
        <f>(G$79-G12)/25.4*1000</f>
        <v>1.8543307086614318</v>
      </c>
      <c r="R12">
        <v>0</v>
      </c>
      <c r="U12" s="1">
        <f>ABS(G12-C12)</f>
        <v>55.124099999999999</v>
      </c>
      <c r="X12" s="1">
        <f>C12-C$79</f>
        <v>0.19379999999999953</v>
      </c>
    </row>
    <row r="13" spans="2:28" x14ac:dyDescent="0.25">
      <c r="B13">
        <v>0</v>
      </c>
      <c r="C13" s="1">
        <v>-27.5413</v>
      </c>
      <c r="D13" s="1">
        <v>-113.9295</v>
      </c>
      <c r="F13">
        <v>0</v>
      </c>
      <c r="G13" s="1">
        <v>27.5855</v>
      </c>
      <c r="H13" s="1">
        <v>-113.9308</v>
      </c>
      <c r="J13">
        <v>6</v>
      </c>
      <c r="L13" s="3">
        <f>(D$79-D13)/25.4*1000</f>
        <v>-1.9685039370172734E-2</v>
      </c>
      <c r="N13">
        <v>1</v>
      </c>
      <c r="Q13" s="3">
        <f>(H$79-H13)/25.4*1000</f>
        <v>3.1496062992052584E-2</v>
      </c>
      <c r="S13">
        <v>1</v>
      </c>
      <c r="V13" s="1">
        <f>(H13-D13)</f>
        <v>-1.300000000000523E-3</v>
      </c>
      <c r="Y13" s="1">
        <f>D13-($D$79)</f>
        <v>5.0000000000238742E-4</v>
      </c>
      <c r="AB13" s="1">
        <f>H13-($H$79)</f>
        <v>-7.9999999999813554E-4</v>
      </c>
    </row>
    <row r="14" spans="2:28" x14ac:dyDescent="0.25">
      <c r="B14">
        <v>0</v>
      </c>
      <c r="C14" s="1">
        <v>-27.545300000000001</v>
      </c>
      <c r="D14" s="1">
        <v>-113.9278</v>
      </c>
      <c r="F14">
        <v>0</v>
      </c>
      <c r="G14" s="1">
        <v>27.581700000000001</v>
      </c>
      <c r="H14" s="1">
        <v>-113.9281</v>
      </c>
      <c r="J14">
        <v>7</v>
      </c>
      <c r="K14" s="3">
        <f>(C14-C$79)/25.4*1000</f>
        <v>7.2716535433070648</v>
      </c>
      <c r="M14">
        <v>0</v>
      </c>
      <c r="P14" s="3">
        <f>(G$79-G14)/25.4*1000</f>
        <v>2.0984251968503989</v>
      </c>
      <c r="R14">
        <v>0</v>
      </c>
      <c r="U14" s="1">
        <f>ABS(G14-C14)</f>
        <v>55.127000000000002</v>
      </c>
      <c r="X14" s="1">
        <f>C14-C$79</f>
        <v>0.18469999999999942</v>
      </c>
    </row>
    <row r="15" spans="2:28" x14ac:dyDescent="0.25">
      <c r="B15">
        <v>0</v>
      </c>
      <c r="C15" s="1">
        <v>-27.549900000000001</v>
      </c>
      <c r="D15" s="1">
        <v>-113.9314</v>
      </c>
      <c r="F15">
        <v>0</v>
      </c>
      <c r="G15" s="1">
        <v>27.580400000000001</v>
      </c>
      <c r="H15" s="1">
        <v>-113.9324</v>
      </c>
      <c r="J15">
        <v>8</v>
      </c>
      <c r="L15" s="3">
        <f>(D$79-D15)/25.4*1000</f>
        <v>5.5118110235812277E-2</v>
      </c>
      <c r="N15">
        <v>1</v>
      </c>
      <c r="Q15" s="3">
        <f>(H$79-H15)/25.4*1000</f>
        <v>9.4488188976157739E-2</v>
      </c>
      <c r="S15">
        <v>1</v>
      </c>
      <c r="V15" s="1">
        <f>(H15-D15)</f>
        <v>-1.0000000000047748E-3</v>
      </c>
      <c r="Y15" s="1">
        <f>D15-($D$79)</f>
        <v>-1.3999999999896318E-3</v>
      </c>
      <c r="AB15" s="1">
        <f>H15-($H$79)</f>
        <v>-2.3999999999944066E-3</v>
      </c>
    </row>
    <row r="16" spans="2:28" x14ac:dyDescent="0.25">
      <c r="B16">
        <v>0</v>
      </c>
      <c r="C16" s="1">
        <v>-27.5533</v>
      </c>
      <c r="D16" s="1">
        <v>-113.9295</v>
      </c>
      <c r="F16">
        <v>0</v>
      </c>
      <c r="G16" s="1">
        <v>27.577100000000002</v>
      </c>
      <c r="H16" s="1">
        <v>-113.93089999999999</v>
      </c>
      <c r="J16">
        <v>9</v>
      </c>
      <c r="K16" s="3">
        <f>(C16-C$79)/25.4*1000</f>
        <v>6.9566929133858384</v>
      </c>
      <c r="M16">
        <v>0</v>
      </c>
      <c r="P16" s="3">
        <f>(G$79-G16)/25.4*1000</f>
        <v>2.2795275590551207</v>
      </c>
      <c r="R16">
        <v>0</v>
      </c>
      <c r="U16" s="1">
        <f>ABS(G16-C16)</f>
        <v>55.130400000000002</v>
      </c>
      <c r="X16" s="1">
        <f>C16-C$79</f>
        <v>0.1767000000000003</v>
      </c>
    </row>
    <row r="17" spans="2:28" x14ac:dyDescent="0.25">
      <c r="B17">
        <v>0</v>
      </c>
      <c r="C17" s="1">
        <v>-27.557700000000001</v>
      </c>
      <c r="D17" s="1">
        <v>-113.93340000000001</v>
      </c>
      <c r="F17">
        <v>0</v>
      </c>
      <c r="G17" s="1">
        <v>27.5746</v>
      </c>
      <c r="H17" s="1">
        <v>-113.9344</v>
      </c>
      <c r="J17">
        <v>10</v>
      </c>
      <c r="L17" s="3">
        <f>(D$79-D17)/25.4*1000</f>
        <v>0.13385826771650322</v>
      </c>
      <c r="N17">
        <v>1</v>
      </c>
      <c r="Q17" s="3">
        <f>(H$79-H17)/25.4*1000</f>
        <v>0.17322834645628921</v>
      </c>
      <c r="S17">
        <v>1</v>
      </c>
      <c r="V17" s="1">
        <f>(H17-D17)</f>
        <v>-9.9999999999056399E-4</v>
      </c>
      <c r="Y17" s="1">
        <f>D17-($D$79)</f>
        <v>-3.3999999999991815E-3</v>
      </c>
      <c r="AB17" s="1">
        <f>H17-($H$79)</f>
        <v>-4.3999999999897454E-3</v>
      </c>
    </row>
    <row r="18" spans="2:28" x14ac:dyDescent="0.25">
      <c r="B18">
        <v>0</v>
      </c>
      <c r="C18" s="1">
        <v>-27.562000000000001</v>
      </c>
      <c r="D18" s="1">
        <v>-113.9324</v>
      </c>
      <c r="F18">
        <v>0</v>
      </c>
      <c r="G18" s="1">
        <v>27.569099999999999</v>
      </c>
      <c r="H18" s="1">
        <v>-113.92570000000001</v>
      </c>
      <c r="J18">
        <v>11</v>
      </c>
      <c r="K18" s="3">
        <f>(C18-C$79)/25.4*1000</f>
        <v>6.6141732283464281</v>
      </c>
      <c r="M18">
        <v>0</v>
      </c>
      <c r="P18" s="3">
        <f>(G$79-G18)/25.4*1000</f>
        <v>2.5944881889764857</v>
      </c>
      <c r="R18">
        <v>0</v>
      </c>
      <c r="U18" s="1">
        <f>ABS(G18-C18)</f>
        <v>55.131100000000004</v>
      </c>
      <c r="X18" s="1">
        <f>C18-C$79</f>
        <v>0.16799999999999926</v>
      </c>
    </row>
    <row r="19" spans="2:28" x14ac:dyDescent="0.25">
      <c r="B19">
        <v>0</v>
      </c>
      <c r="C19" s="1">
        <v>-27.566400000000002</v>
      </c>
      <c r="D19" s="1">
        <v>-113.9353</v>
      </c>
      <c r="F19">
        <v>0</v>
      </c>
      <c r="G19" s="1">
        <v>27.563700000000001</v>
      </c>
      <c r="H19" s="1">
        <v>-113.9233</v>
      </c>
      <c r="J19">
        <v>12</v>
      </c>
      <c r="L19" s="3">
        <f>(D$79-D19)/25.4*1000</f>
        <v>0.20866141732248825</v>
      </c>
      <c r="N19">
        <v>1</v>
      </c>
      <c r="Q19" s="3">
        <f>(H$79-H19)/25.4*1000</f>
        <v>-0.26377952755941947</v>
      </c>
      <c r="S19">
        <v>1.5</v>
      </c>
      <c r="V19" s="1">
        <f>(H19-D19)</f>
        <v>1.2000000000000455E-2</v>
      </c>
      <c r="Y19" s="1">
        <f>D19-($D$79)</f>
        <v>-5.2999999999912006E-3</v>
      </c>
      <c r="AB19" s="1">
        <f>H19-($H$79)</f>
        <v>6.7000000000092541E-3</v>
      </c>
    </row>
    <row r="20" spans="2:28" x14ac:dyDescent="0.25">
      <c r="B20">
        <v>0</v>
      </c>
      <c r="C20" s="1">
        <v>-27.570599999999999</v>
      </c>
      <c r="D20" s="1">
        <v>-113.9284</v>
      </c>
      <c r="F20">
        <v>0</v>
      </c>
      <c r="G20" s="1">
        <v>27.557400000000001</v>
      </c>
      <c r="H20" s="1">
        <v>-113.9225</v>
      </c>
      <c r="J20">
        <v>13</v>
      </c>
      <c r="K20" s="3">
        <f>(C20-C$79)/25.4*1000</f>
        <v>6.2755905511811632</v>
      </c>
      <c r="M20">
        <v>0</v>
      </c>
      <c r="P20" s="3">
        <f>(G$79-G20)/25.4*1000</f>
        <v>3.0551181102362337</v>
      </c>
      <c r="R20">
        <v>0</v>
      </c>
      <c r="U20" s="1">
        <f>ABS(G20-C20)</f>
        <v>55.128</v>
      </c>
      <c r="X20" s="1">
        <f>C20-C$79</f>
        <v>0.15940000000000154</v>
      </c>
    </row>
    <row r="21" spans="2:28" x14ac:dyDescent="0.25">
      <c r="B21">
        <v>0</v>
      </c>
      <c r="C21" s="1">
        <v>-27.5763</v>
      </c>
      <c r="D21" s="1">
        <v>-113.9248</v>
      </c>
      <c r="F21">
        <v>0</v>
      </c>
      <c r="G21" s="1">
        <v>27.553599999999999</v>
      </c>
      <c r="H21" s="1">
        <v>-113.9277</v>
      </c>
      <c r="J21">
        <v>14</v>
      </c>
      <c r="L21" s="3">
        <f>(D$79-D21)/25.4*1000</f>
        <v>-0.20472440944890125</v>
      </c>
      <c r="N21">
        <v>1.5</v>
      </c>
      <c r="Q21" s="3">
        <f>(H$79-H21)/25.4*1000</f>
        <v>-9.0551181102570794E-2</v>
      </c>
      <c r="S21">
        <v>1.5</v>
      </c>
      <c r="V21" s="1">
        <f>(H21-D21)</f>
        <v>-2.899999999996794E-3</v>
      </c>
      <c r="Y21" s="1">
        <f>D21-($D$79)</f>
        <v>5.2000000000020918E-3</v>
      </c>
      <c r="AB21" s="1">
        <f>H21-($H$79)</f>
        <v>2.3000000000052978E-3</v>
      </c>
    </row>
    <row r="22" spans="2:28" x14ac:dyDescent="0.25">
      <c r="B22">
        <v>0</v>
      </c>
      <c r="C22" s="1">
        <v>-27.581800000000001</v>
      </c>
      <c r="D22" s="1">
        <v>-113.9252</v>
      </c>
      <c r="F22">
        <v>0</v>
      </c>
      <c r="G22" s="1">
        <v>27.547899999999998</v>
      </c>
      <c r="H22" s="1">
        <v>-113.9252</v>
      </c>
      <c r="J22">
        <v>15</v>
      </c>
      <c r="K22" s="3">
        <f>(C22-C$79)/25.4*1000</f>
        <v>5.8346456692913087</v>
      </c>
      <c r="M22">
        <v>0</v>
      </c>
      <c r="P22" s="3">
        <f>(G$79-G22)/25.4*1000</f>
        <v>3.4291338582678375</v>
      </c>
      <c r="R22">
        <v>0</v>
      </c>
      <c r="U22" s="1">
        <f>ABS(G22-C22)</f>
        <v>55.1297</v>
      </c>
      <c r="X22" s="1">
        <f>C22-C$79</f>
        <v>0.14819999999999922</v>
      </c>
    </row>
    <row r="23" spans="2:28" x14ac:dyDescent="0.25">
      <c r="B23">
        <v>0</v>
      </c>
      <c r="C23" s="1">
        <v>-27.588200000000001</v>
      </c>
      <c r="D23" s="1">
        <v>-113.9302</v>
      </c>
      <c r="F23">
        <v>0</v>
      </c>
      <c r="G23" s="1">
        <v>27.542000000000002</v>
      </c>
      <c r="H23" s="1">
        <v>-113.92910000000001</v>
      </c>
      <c r="J23">
        <v>16</v>
      </c>
      <c r="L23" s="3">
        <f>(D$79-D23)/25.4*1000</f>
        <v>7.8740157477334028E-3</v>
      </c>
      <c r="N23">
        <v>1.5</v>
      </c>
      <c r="Q23" s="3">
        <f>(H$79-H23)/25.4*1000</f>
        <v>-3.5433070866199026E-2</v>
      </c>
      <c r="S23">
        <v>1.5</v>
      </c>
      <c r="V23" s="1">
        <f>(H23-D23)</f>
        <v>1.0999999999938836E-3</v>
      </c>
      <c r="Y23" s="1">
        <f>D23-($D$79)</f>
        <v>-1.9999999999242846E-4</v>
      </c>
      <c r="AB23" s="1">
        <f>H23-($H$79)</f>
        <v>9.0000000000145519E-4</v>
      </c>
    </row>
    <row r="24" spans="2:28" x14ac:dyDescent="0.25">
      <c r="B24">
        <v>0</v>
      </c>
      <c r="C24" s="1">
        <v>-27.592300000000002</v>
      </c>
      <c r="D24" s="1">
        <v>-113.9278</v>
      </c>
      <c r="F24">
        <v>0</v>
      </c>
      <c r="G24" s="1">
        <v>27.536899999999999</v>
      </c>
      <c r="H24" s="1">
        <v>-113.9247</v>
      </c>
      <c r="J24">
        <v>17</v>
      </c>
      <c r="K24" s="3">
        <f>(C24-C$79)/25.4*1000</f>
        <v>5.4212598425196399</v>
      </c>
      <c r="M24">
        <v>0</v>
      </c>
      <c r="P24" s="3">
        <f>(G$79-G24)/25.4*1000</f>
        <v>3.8622047244095397</v>
      </c>
      <c r="R24">
        <v>0</v>
      </c>
      <c r="U24" s="1">
        <f>ABS(G24-C24)</f>
        <v>55.129199999999997</v>
      </c>
      <c r="X24" s="1">
        <f>C24-C$79</f>
        <v>0.13769999999999882</v>
      </c>
    </row>
    <row r="25" spans="2:28" x14ac:dyDescent="0.25">
      <c r="B25">
        <v>0</v>
      </c>
      <c r="C25" s="1">
        <v>-27.7087</v>
      </c>
      <c r="D25" s="1">
        <v>-113.925</v>
      </c>
      <c r="F25">
        <v>0</v>
      </c>
      <c r="G25" s="1">
        <v>27.441600000000001</v>
      </c>
      <c r="H25" s="1">
        <v>-113.9213</v>
      </c>
      <c r="J25">
        <v>18</v>
      </c>
      <c r="K25" s="3">
        <f>(C25-C$79)/25.4*1000</f>
        <v>0.83858267716535828</v>
      </c>
      <c r="M25">
        <v>0</v>
      </c>
      <c r="O25" t="s">
        <v>8</v>
      </c>
      <c r="P25" s="3">
        <f>(G$79-G25)/25.4*1000</f>
        <v>7.6141732283464751</v>
      </c>
      <c r="R25">
        <v>0</v>
      </c>
      <c r="U25" s="1">
        <f>ABS(G25-C25)</f>
        <v>55.150300000000001</v>
      </c>
      <c r="X25" s="1">
        <f>C25-C$79</f>
        <v>2.1300000000000097E-2</v>
      </c>
    </row>
    <row r="26" spans="2:28" x14ac:dyDescent="0.25">
      <c r="B26">
        <v>0</v>
      </c>
      <c r="C26" s="1">
        <v>-27.697399999999998</v>
      </c>
      <c r="D26" s="1">
        <v>-113.9267</v>
      </c>
      <c r="F26">
        <v>0</v>
      </c>
      <c r="G26" s="1">
        <v>27.453700000000001</v>
      </c>
      <c r="H26" s="1">
        <v>-113.9265</v>
      </c>
      <c r="J26">
        <v>19</v>
      </c>
      <c r="L26" s="3">
        <f>(D$79-D26)/25.4*1000</f>
        <v>-0.12992125984291625</v>
      </c>
      <c r="N26">
        <v>0.5</v>
      </c>
      <c r="Q26" s="3">
        <f>(H$79-H26)/25.4*1000</f>
        <v>-0.13779527559064966</v>
      </c>
      <c r="S26">
        <v>0.5</v>
      </c>
      <c r="V26" s="1">
        <f>(H26-D26)</f>
        <v>1.9999999999242846E-4</v>
      </c>
      <c r="Y26" s="1">
        <f>D26-($D$79)</f>
        <v>3.3000000000100727E-3</v>
      </c>
      <c r="AB26" s="1">
        <f>H26-($H$79)</f>
        <v>3.5000000000025011E-3</v>
      </c>
    </row>
    <row r="27" spans="2:28" x14ac:dyDescent="0.25">
      <c r="B27">
        <v>0</v>
      </c>
      <c r="C27" s="1">
        <v>-27.681899999999999</v>
      </c>
      <c r="D27" s="1">
        <v>-113.923</v>
      </c>
      <c r="F27">
        <v>0</v>
      </c>
      <c r="G27" s="1">
        <v>27.4682</v>
      </c>
      <c r="H27" s="1">
        <v>-113.92740000000001</v>
      </c>
      <c r="J27">
        <v>20</v>
      </c>
      <c r="K27" s="3">
        <f>(C27-C$79)/25.4*1000</f>
        <v>1.8937007874016374</v>
      </c>
      <c r="M27">
        <v>0</v>
      </c>
      <c r="P27" s="3">
        <f>(G$79-G27)/25.4*1000</f>
        <v>6.5669291338583493</v>
      </c>
      <c r="R27">
        <v>0</v>
      </c>
      <c r="U27" s="1">
        <f>ABS(G27-C27)</f>
        <v>55.150099999999995</v>
      </c>
      <c r="X27" s="1">
        <f>C27-C$79</f>
        <v>4.8100000000001586E-2</v>
      </c>
    </row>
    <row r="28" spans="2:28" x14ac:dyDescent="0.25">
      <c r="B28">
        <v>0</v>
      </c>
      <c r="C28" s="1">
        <v>-27.670200000000001</v>
      </c>
      <c r="D28" s="1">
        <v>-113.9239</v>
      </c>
      <c r="F28">
        <v>0</v>
      </c>
      <c r="G28" s="1">
        <v>27.479900000000001</v>
      </c>
      <c r="H28" s="1">
        <v>-113.92910000000001</v>
      </c>
      <c r="J28">
        <v>21</v>
      </c>
      <c r="L28" s="3">
        <f>(D$79-D28)/25.4*1000</f>
        <v>-0.24015748031510029</v>
      </c>
      <c r="N28">
        <v>0.5</v>
      </c>
      <c r="Q28" s="3">
        <f>(H$79-H28)/25.4*1000</f>
        <v>-3.5433070866199026E-2</v>
      </c>
      <c r="S28">
        <v>0.5</v>
      </c>
      <c r="V28" s="1">
        <f>(H28-D28)</f>
        <v>-5.2000000000020918E-3</v>
      </c>
      <c r="Y28" s="1">
        <f>D28-($D$79)</f>
        <v>6.100000000003547E-3</v>
      </c>
      <c r="AB28" s="1">
        <f>H28-($H$79)</f>
        <v>9.0000000000145519E-4</v>
      </c>
    </row>
    <row r="29" spans="2:28" x14ac:dyDescent="0.25">
      <c r="B29">
        <v>0</v>
      </c>
      <c r="C29" s="1">
        <v>-27.662099999999999</v>
      </c>
      <c r="D29" s="1">
        <v>-113.922</v>
      </c>
      <c r="F29">
        <v>0</v>
      </c>
      <c r="G29" s="1">
        <v>27.488299999999999</v>
      </c>
      <c r="H29" s="1">
        <v>-113.9272</v>
      </c>
      <c r="J29">
        <v>22</v>
      </c>
      <c r="K29" s="3">
        <f>(C29-C$79)/25.4*1000</f>
        <v>2.673228346456757</v>
      </c>
      <c r="M29">
        <v>0</v>
      </c>
      <c r="P29" s="3">
        <f>(G$79-G29)/25.4*1000</f>
        <v>5.7755905511812093</v>
      </c>
      <c r="R29">
        <v>0</v>
      </c>
      <c r="U29" s="1">
        <f>ABS(G29-C29)</f>
        <v>55.150399999999998</v>
      </c>
      <c r="X29" s="1">
        <f>C29-C$79</f>
        <v>6.7900000000001626E-2</v>
      </c>
    </row>
    <row r="30" spans="2:28" x14ac:dyDescent="0.25">
      <c r="B30">
        <v>0</v>
      </c>
      <c r="C30" s="1">
        <v>-27.656099999999999</v>
      </c>
      <c r="D30" s="1">
        <v>-113.92449999999999</v>
      </c>
      <c r="F30">
        <v>0</v>
      </c>
      <c r="G30" s="1">
        <v>27.4954</v>
      </c>
      <c r="H30" s="1">
        <v>-113.9286</v>
      </c>
      <c r="J30">
        <v>23</v>
      </c>
      <c r="L30" s="3">
        <f>(D$79-D30)/25.4*1000</f>
        <v>-0.2165354330713406</v>
      </c>
      <c r="N30">
        <v>0.5</v>
      </c>
      <c r="Q30" s="3">
        <f>(H$79-H30)/25.4*1000</f>
        <v>-5.511811023637176E-2</v>
      </c>
      <c r="S30">
        <v>0.5</v>
      </c>
      <c r="V30" s="1">
        <f>(H30-D30)</f>
        <v>-4.1000000000082082E-3</v>
      </c>
      <c r="Y30" s="1">
        <f>D30-($D$79)</f>
        <v>5.5000000000120508E-3</v>
      </c>
      <c r="AB30" s="1">
        <f>H30-($H$79)</f>
        <v>1.4000000000038426E-3</v>
      </c>
    </row>
    <row r="31" spans="2:28" x14ac:dyDescent="0.25">
      <c r="B31">
        <v>0</v>
      </c>
      <c r="C31" s="1">
        <v>-27.651599999999998</v>
      </c>
      <c r="D31" s="1">
        <v>-113.9234</v>
      </c>
      <c r="F31">
        <v>0</v>
      </c>
      <c r="G31" s="1">
        <v>27.499600000000001</v>
      </c>
      <c r="H31" s="1">
        <v>-113.9264</v>
      </c>
      <c r="J31">
        <v>24</v>
      </c>
      <c r="K31" s="3">
        <f>(C31-C$79)/25.4*1000</f>
        <v>3.0866141732284267</v>
      </c>
      <c r="M31">
        <v>0</v>
      </c>
      <c r="P31" s="3">
        <f>(G$79-G31)/25.4*1000</f>
        <v>5.330708661417348</v>
      </c>
      <c r="R31">
        <v>0</v>
      </c>
      <c r="U31" s="1">
        <f>ABS(G31-C31)</f>
        <v>55.151200000000003</v>
      </c>
      <c r="X31" s="1">
        <f>C31-C$79</f>
        <v>7.8400000000002024E-2</v>
      </c>
    </row>
    <row r="32" spans="2:28" x14ac:dyDescent="0.25">
      <c r="B32">
        <v>0</v>
      </c>
      <c r="C32" s="1">
        <v>-27.6496</v>
      </c>
      <c r="D32" s="1">
        <v>-113.9269</v>
      </c>
      <c r="F32">
        <v>0</v>
      </c>
      <c r="G32" s="1">
        <v>27.503299999999999</v>
      </c>
      <c r="H32" s="1">
        <v>-113.928</v>
      </c>
      <c r="J32">
        <v>25</v>
      </c>
      <c r="L32" s="3">
        <f>(D$79-D32)/25.4*1000</f>
        <v>-0.12204724409462338</v>
      </c>
      <c r="N32">
        <v>0.5</v>
      </c>
      <c r="Q32" s="3">
        <f>(H$79-H32)/25.4*1000</f>
        <v>-7.8740157480690937E-2</v>
      </c>
      <c r="S32">
        <v>0.5</v>
      </c>
      <c r="V32" s="1">
        <f>(H32-D32)</f>
        <v>-1.0999999999938836E-3</v>
      </c>
      <c r="Y32" s="1">
        <f>D32-($D$79)</f>
        <v>3.1000000000034333E-3</v>
      </c>
      <c r="AB32" s="1">
        <f>H32-($H$79)</f>
        <v>2.0000000000095497E-3</v>
      </c>
    </row>
    <row r="33" spans="2:28" x14ac:dyDescent="0.25">
      <c r="B33">
        <v>0</v>
      </c>
      <c r="C33" s="1">
        <v>-27.648700000000002</v>
      </c>
      <c r="D33" s="1">
        <v>-113.9246</v>
      </c>
      <c r="F33">
        <v>0</v>
      </c>
      <c r="G33" s="1">
        <v>27.5002</v>
      </c>
      <c r="H33" s="1">
        <v>-113.926</v>
      </c>
      <c r="J33">
        <v>26</v>
      </c>
      <c r="K33" s="3">
        <f>(C33-C$79)/25.4*1000</f>
        <v>3.2007874015747566</v>
      </c>
      <c r="M33">
        <v>0</v>
      </c>
      <c r="P33" s="3">
        <f>(G$79-G33)/25.4*1000</f>
        <v>5.3070866141733086</v>
      </c>
      <c r="R33">
        <v>0</v>
      </c>
      <c r="U33" s="1">
        <f>ABS(G33-C33)</f>
        <v>55.148899999999998</v>
      </c>
      <c r="X33" s="1">
        <f>C33-C$79</f>
        <v>8.1299999999998818E-2</v>
      </c>
    </row>
    <row r="34" spans="2:28" x14ac:dyDescent="0.25">
      <c r="B34">
        <v>0</v>
      </c>
      <c r="C34" s="1">
        <v>-27.651499999999999</v>
      </c>
      <c r="D34" s="1">
        <v>-113.92700000000001</v>
      </c>
      <c r="F34">
        <v>0</v>
      </c>
      <c r="G34" s="1">
        <v>27.4983</v>
      </c>
      <c r="H34" s="1">
        <v>-113.9293</v>
      </c>
      <c r="J34">
        <v>27</v>
      </c>
      <c r="L34" s="3">
        <f>(D$79-D34)/25.4*1000</f>
        <v>-0.11811023622047692</v>
      </c>
      <c r="N34">
        <v>0.5</v>
      </c>
      <c r="Q34" s="3">
        <f>(H$79-H34)/25.4*1000</f>
        <v>-2.7559055118465622E-2</v>
      </c>
      <c r="S34">
        <v>0.5</v>
      </c>
      <c r="V34" s="1">
        <f>(H34-D34)</f>
        <v>-2.299999999991087E-3</v>
      </c>
      <c r="Y34" s="1">
        <f>D34-($D$79)</f>
        <v>3.0000000000001137E-3</v>
      </c>
      <c r="AB34" s="1">
        <f>H34-($H$79)</f>
        <v>7.0000000000902673E-4</v>
      </c>
    </row>
    <row r="35" spans="2:28" x14ac:dyDescent="0.25">
      <c r="B35">
        <v>0</v>
      </c>
      <c r="C35" s="1">
        <v>-27.655999999999999</v>
      </c>
      <c r="D35" s="1">
        <v>-113.9235</v>
      </c>
      <c r="F35">
        <v>0</v>
      </c>
      <c r="G35" s="1">
        <v>27.492999999999999</v>
      </c>
      <c r="H35" s="1">
        <v>-113.9256</v>
      </c>
      <c r="J35">
        <v>28</v>
      </c>
      <c r="K35" s="3">
        <f>(C35-C$79)/25.4*1000</f>
        <v>2.9133858267717176</v>
      </c>
      <c r="M35">
        <v>0</v>
      </c>
      <c r="P35" s="3">
        <f>(G$79-G35)/25.4*1000</f>
        <v>5.5905511811024811</v>
      </c>
      <c r="R35">
        <v>0</v>
      </c>
      <c r="U35" s="1">
        <f>ABS(G35-C35)</f>
        <v>55.149000000000001</v>
      </c>
      <c r="X35" s="1">
        <f>C35-C$79</f>
        <v>7.400000000000162E-2</v>
      </c>
    </row>
    <row r="36" spans="2:28" x14ac:dyDescent="0.25">
      <c r="B36">
        <v>0</v>
      </c>
      <c r="C36" s="1">
        <v>-27.664300000000001</v>
      </c>
      <c r="D36" s="1">
        <v>-113.9256</v>
      </c>
      <c r="F36">
        <v>0</v>
      </c>
      <c r="G36" s="1">
        <v>27.4848</v>
      </c>
      <c r="H36" s="1">
        <v>-113.9282</v>
      </c>
      <c r="J36">
        <v>29</v>
      </c>
      <c r="L36" s="3">
        <f>(D$79-D36)/25.4*1000</f>
        <v>-0.17322834645684868</v>
      </c>
      <c r="N36">
        <v>0.5</v>
      </c>
      <c r="Q36" s="3">
        <f>(H$79-H36)/25.4*1000</f>
        <v>-7.0866141732398052E-2</v>
      </c>
      <c r="S36">
        <v>0.5</v>
      </c>
      <c r="V36" s="1">
        <f>(H36-D36)</f>
        <v>-2.6000000000010459E-3</v>
      </c>
      <c r="Y36" s="1">
        <f>D36-($D$79)</f>
        <v>4.4000000000039563E-3</v>
      </c>
      <c r="AB36" s="1">
        <f>H36-($H$79)</f>
        <v>1.8000000000029104E-3</v>
      </c>
    </row>
    <row r="37" spans="2:28" x14ac:dyDescent="0.25">
      <c r="B37">
        <v>0</v>
      </c>
      <c r="C37" s="1">
        <v>-27.675599999999999</v>
      </c>
      <c r="D37" s="1">
        <v>-113.92149999999999</v>
      </c>
      <c r="F37">
        <v>0</v>
      </c>
      <c r="G37" s="1">
        <v>27.472799999999999</v>
      </c>
      <c r="H37" s="1">
        <v>-113.92570000000001</v>
      </c>
      <c r="J37">
        <v>30</v>
      </c>
      <c r="K37" s="3">
        <f>(C37-C$79)/25.4*1000</f>
        <v>2.1417322834646111</v>
      </c>
      <c r="M37">
        <v>0</v>
      </c>
      <c r="P37" s="3">
        <f>(G$79-G37)/25.4*1000</f>
        <v>6.385826771653627</v>
      </c>
      <c r="R37">
        <v>0</v>
      </c>
      <c r="U37" s="1">
        <f>ABS(G37-C37)</f>
        <v>55.148399999999995</v>
      </c>
      <c r="X37" s="1">
        <f>C37-C$79</f>
        <v>5.4400000000001114E-2</v>
      </c>
    </row>
    <row r="38" spans="2:28" x14ac:dyDescent="0.25">
      <c r="B38">
        <v>0</v>
      </c>
      <c r="C38" s="1">
        <v>-27.689900000000002</v>
      </c>
      <c r="D38" s="1">
        <v>-113.92230000000001</v>
      </c>
      <c r="F38">
        <v>0</v>
      </c>
      <c r="G38" s="1">
        <v>27.4604</v>
      </c>
      <c r="H38" s="1">
        <v>-113.9265</v>
      </c>
      <c r="J38">
        <v>31</v>
      </c>
      <c r="L38" s="3">
        <f>(D$79-D38)/25.4*1000</f>
        <v>-0.30314960629920545</v>
      </c>
      <c r="N38">
        <v>0.5</v>
      </c>
      <c r="Q38" s="3">
        <f>(H$79-H38)/25.4*1000</f>
        <v>-0.13779527559064966</v>
      </c>
      <c r="S38">
        <v>0.5</v>
      </c>
      <c r="V38" s="1">
        <f>(H38-D38)</f>
        <v>-4.199999999997317E-3</v>
      </c>
      <c r="Y38" s="1">
        <f>D38-($D$79)</f>
        <v>7.6999999999998181E-3</v>
      </c>
      <c r="AB38" s="1">
        <f>H38-($H$79)</f>
        <v>3.5000000000025011E-3</v>
      </c>
    </row>
    <row r="39" spans="2:28" x14ac:dyDescent="0.25">
      <c r="B39">
        <v>0</v>
      </c>
      <c r="C39" s="1">
        <v>-27.704699999999999</v>
      </c>
      <c r="D39" s="1">
        <v>-113.92010000000001</v>
      </c>
      <c r="F39">
        <v>0</v>
      </c>
      <c r="G39" s="1">
        <v>27.444800000000001</v>
      </c>
      <c r="H39" s="1">
        <v>-113.9243</v>
      </c>
      <c r="J39">
        <v>32</v>
      </c>
      <c r="K39" s="3">
        <f>(C39-C$79)/25.4*1000</f>
        <v>0.99606299212604066</v>
      </c>
      <c r="M39">
        <v>0</v>
      </c>
      <c r="P39" s="3">
        <f>(G$79-G39)/25.4*1000</f>
        <v>7.4881889763779856</v>
      </c>
      <c r="R39">
        <v>0</v>
      </c>
      <c r="U39" s="1">
        <f>ABS(G39-C39)</f>
        <v>55.149500000000003</v>
      </c>
      <c r="X39" s="1">
        <f>C39-C$79</f>
        <v>2.5300000000001432E-2</v>
      </c>
    </row>
    <row r="40" spans="2:28" x14ac:dyDescent="0.25">
      <c r="B40">
        <v>0</v>
      </c>
      <c r="C40" s="1">
        <v>-27.7227</v>
      </c>
      <c r="D40" s="1">
        <v>-113.9234</v>
      </c>
      <c r="F40">
        <v>0</v>
      </c>
      <c r="G40" s="1">
        <v>27.428999999999998</v>
      </c>
      <c r="H40" s="1">
        <v>-113.926</v>
      </c>
      <c r="J40">
        <v>33</v>
      </c>
      <c r="L40" s="3">
        <f>(D$79-D40)/25.4*1000</f>
        <v>-0.25984251968527305</v>
      </c>
      <c r="N40">
        <v>0.5</v>
      </c>
      <c r="Q40" s="3">
        <f>(H$79-H40)/25.4*1000</f>
        <v>-0.15748031496082238</v>
      </c>
      <c r="S40">
        <v>0.5</v>
      </c>
      <c r="V40" s="1">
        <f>(H40-D40)</f>
        <v>-2.6000000000010459E-3</v>
      </c>
      <c r="Y40" s="1">
        <f>D40-($D$79)</f>
        <v>6.6000000000059345E-3</v>
      </c>
      <c r="AB40" s="1">
        <f>H40-($H$79)</f>
        <v>4.0000000000048885E-3</v>
      </c>
    </row>
    <row r="41" spans="2:28" x14ac:dyDescent="0.25">
      <c r="B41">
        <v>0</v>
      </c>
      <c r="C41" s="1">
        <v>-27.733599999999999</v>
      </c>
      <c r="D41" s="1">
        <v>-113.9217</v>
      </c>
      <c r="F41">
        <v>0</v>
      </c>
      <c r="G41" s="1">
        <v>27.416599999999999</v>
      </c>
      <c r="H41" s="1">
        <v>-113.9226</v>
      </c>
      <c r="J41">
        <v>34</v>
      </c>
      <c r="K41" s="3">
        <f>(C41-C$79)/25.4*1000</f>
        <v>-0.14173228346451636</v>
      </c>
      <c r="M41">
        <v>0</v>
      </c>
      <c r="P41" s="3">
        <f>(G$79-G41)/25.4*1000</f>
        <v>8.5984251968504957</v>
      </c>
      <c r="R41">
        <v>0</v>
      </c>
      <c r="U41" s="1">
        <f>ABS(G41-C41)</f>
        <v>55.150199999999998</v>
      </c>
      <c r="X41" s="1">
        <f>C41-C$79</f>
        <v>-3.5999999999987153E-3</v>
      </c>
    </row>
    <row r="42" spans="2:28" x14ac:dyDescent="0.25">
      <c r="B42">
        <v>0</v>
      </c>
      <c r="C42" s="1">
        <v>-27.749600000000001</v>
      </c>
      <c r="D42" s="1">
        <v>-113.92189999999999</v>
      </c>
      <c r="F42">
        <v>0</v>
      </c>
      <c r="G42" s="1">
        <v>27.461300000000001</v>
      </c>
      <c r="H42" s="1">
        <v>-113.92610000000001</v>
      </c>
      <c r="J42">
        <v>35</v>
      </c>
      <c r="K42" s="3">
        <f>(C42-C$79)/25.4*1000</f>
        <v>-0.77165354330710667</v>
      </c>
      <c r="M42">
        <v>0</v>
      </c>
      <c r="O42" t="s">
        <v>9</v>
      </c>
      <c r="P42" s="3">
        <f>(G$79-G42)/25.4*1000</f>
        <v>6.8385826771653617</v>
      </c>
      <c r="R42">
        <v>0</v>
      </c>
      <c r="U42" s="1">
        <f>ABS(G42-C42)</f>
        <v>55.210900000000002</v>
      </c>
      <c r="X42" s="1">
        <f>C42-C$79</f>
        <v>-1.9600000000000506E-2</v>
      </c>
    </row>
    <row r="43" spans="2:28" x14ac:dyDescent="0.25">
      <c r="B43">
        <v>0</v>
      </c>
      <c r="C43" s="1">
        <v>-27.733699999999999</v>
      </c>
      <c r="D43" s="1">
        <v>-113.9258</v>
      </c>
      <c r="F43">
        <v>0</v>
      </c>
      <c r="G43" s="1">
        <v>27.475999999999999</v>
      </c>
      <c r="H43" s="1">
        <v>-113.9337</v>
      </c>
      <c r="J43">
        <v>36</v>
      </c>
      <c r="L43" s="3">
        <f>(D$79-D43)/25.4*1000</f>
        <v>-0.16535433070911526</v>
      </c>
      <c r="N43">
        <v>3.5</v>
      </c>
      <c r="Q43" s="3">
        <f>(H$79-H43)/25.4*1000</f>
        <v>0.14566929133838308</v>
      </c>
      <c r="S43">
        <v>3</v>
      </c>
      <c r="V43" s="1">
        <f>(H43-D43)</f>
        <v>-7.9000000000064574E-3</v>
      </c>
      <c r="Y43" s="1">
        <f>D43-($D$79)</f>
        <v>4.2000000000115278E-3</v>
      </c>
      <c r="AB43" s="1">
        <f>H43-($H$79)</f>
        <v>-3.6999999999949296E-3</v>
      </c>
    </row>
    <row r="44" spans="2:28" x14ac:dyDescent="0.25">
      <c r="B44">
        <v>0</v>
      </c>
      <c r="C44" s="1">
        <v>-27.711600000000001</v>
      </c>
      <c r="D44" s="1">
        <v>-113.9224</v>
      </c>
      <c r="F44">
        <v>0</v>
      </c>
      <c r="G44" s="1">
        <v>27.498100000000001</v>
      </c>
      <c r="H44" s="1">
        <v>-113.9341</v>
      </c>
      <c r="J44">
        <v>37</v>
      </c>
      <c r="K44" s="3">
        <f>(C44-C$79)/25.4*1000</f>
        <v>0.7244094488188878</v>
      </c>
      <c r="M44">
        <v>0</v>
      </c>
      <c r="P44" s="3">
        <f>(G$79-G44)/25.4*1000</f>
        <v>5.3897637795275859</v>
      </c>
      <c r="R44">
        <v>0</v>
      </c>
      <c r="U44" s="1">
        <f>ABS(G44-C44)</f>
        <v>55.209699999999998</v>
      </c>
      <c r="X44" s="1">
        <f>C44-C$79</f>
        <v>1.839999999999975E-2</v>
      </c>
    </row>
    <row r="45" spans="2:28" x14ac:dyDescent="0.25">
      <c r="B45">
        <v>0</v>
      </c>
      <c r="C45" s="1">
        <v>-27.691800000000001</v>
      </c>
      <c r="D45" s="1">
        <v>-113.92230000000001</v>
      </c>
      <c r="F45">
        <v>0</v>
      </c>
      <c r="G45" s="1">
        <v>27.519300000000001</v>
      </c>
      <c r="H45" s="1">
        <v>-113.9354</v>
      </c>
      <c r="J45">
        <v>38</v>
      </c>
      <c r="L45" s="3">
        <f>(D$79-D45)/25.4*1000</f>
        <v>-0.30314960629920545</v>
      </c>
      <c r="N45">
        <v>3.5</v>
      </c>
      <c r="Q45" s="3">
        <f>(H$79-H45)/25.4*1000</f>
        <v>0.21259842519663466</v>
      </c>
      <c r="S45">
        <v>3.5</v>
      </c>
      <c r="V45" s="1">
        <f>(H45-D45)</f>
        <v>-1.3099999999994338E-2</v>
      </c>
      <c r="Y45" s="1">
        <f>D45-($D$79)</f>
        <v>7.6999999999998181E-3</v>
      </c>
      <c r="AB45" s="1">
        <f>H45-($H$79)</f>
        <v>-5.3999999999945203E-3</v>
      </c>
    </row>
    <row r="46" spans="2:28" x14ac:dyDescent="0.25">
      <c r="B46">
        <v>0</v>
      </c>
      <c r="C46" s="1">
        <v>-27.674299999999999</v>
      </c>
      <c r="D46" s="1">
        <v>-113.9211</v>
      </c>
      <c r="F46">
        <v>0</v>
      </c>
      <c r="G46" s="1">
        <v>27.537199999999999</v>
      </c>
      <c r="H46" s="1">
        <v>-113.93300000000001</v>
      </c>
      <c r="J46">
        <v>39</v>
      </c>
      <c r="K46" s="3">
        <f>(C46-C$79)/25.4*1000</f>
        <v>2.1929133858268361</v>
      </c>
      <c r="M46">
        <v>0</v>
      </c>
      <c r="P46" s="3">
        <f>(G$79-G46)/25.4*1000</f>
        <v>3.8503937007875195</v>
      </c>
      <c r="R46">
        <v>0</v>
      </c>
      <c r="U46" s="1">
        <f>ABS(G46-C46)</f>
        <v>55.211500000000001</v>
      </c>
      <c r="X46" s="1">
        <f>C46-C$79</f>
        <v>5.5700000000001637E-2</v>
      </c>
    </row>
    <row r="47" spans="2:28" x14ac:dyDescent="0.25">
      <c r="B47">
        <v>0</v>
      </c>
      <c r="C47" s="1">
        <v>-27.661300000000001</v>
      </c>
      <c r="D47" s="1">
        <v>-113.92700000000001</v>
      </c>
      <c r="F47">
        <v>0</v>
      </c>
      <c r="G47" s="1">
        <v>27.554300000000001</v>
      </c>
      <c r="H47" s="1">
        <v>-113.9363</v>
      </c>
      <c r="J47">
        <v>40</v>
      </c>
      <c r="L47" s="3">
        <f>(D$79-D47)/25.4*1000</f>
        <v>-0.11811023622047692</v>
      </c>
      <c r="N47">
        <v>3.5</v>
      </c>
      <c r="Q47" s="3">
        <f>(H$79-H47)/25.4*1000</f>
        <v>0.24803149606283367</v>
      </c>
      <c r="S47">
        <v>4</v>
      </c>
      <c r="V47" s="1">
        <f>(H47-D47)</f>
        <v>-9.2999999999960892E-3</v>
      </c>
      <c r="Y47" s="1">
        <f>D47-($D$79)</f>
        <v>3.0000000000001137E-3</v>
      </c>
      <c r="AB47" s="1">
        <f>H47-($H$79)</f>
        <v>-6.2999999999959755E-3</v>
      </c>
    </row>
    <row r="48" spans="2:28" x14ac:dyDescent="0.25">
      <c r="B48">
        <v>0</v>
      </c>
      <c r="C48" s="1">
        <v>-27.650600000000001</v>
      </c>
      <c r="D48" s="1">
        <v>-113.93</v>
      </c>
      <c r="F48">
        <v>0</v>
      </c>
      <c r="G48" s="1">
        <v>27.563199999999998</v>
      </c>
      <c r="H48" s="1">
        <v>-113.9325</v>
      </c>
      <c r="J48">
        <v>41</v>
      </c>
      <c r="K48" s="3">
        <f>(C48-C$79)/25.4*1000</f>
        <v>3.1259842519684922</v>
      </c>
      <c r="M48">
        <v>0</v>
      </c>
      <c r="P48" s="3">
        <f>(G$79-G48)/25.4*1000</f>
        <v>2.8267716535434331</v>
      </c>
      <c r="R48">
        <v>0</v>
      </c>
      <c r="U48" s="1">
        <f>ABS(G48-C48)</f>
        <v>55.213799999999999</v>
      </c>
      <c r="X48" s="1">
        <f>C48-C$79</f>
        <v>7.9399999999999693E-2</v>
      </c>
    </row>
    <row r="49" spans="2:28" x14ac:dyDescent="0.25">
      <c r="B49">
        <v>0</v>
      </c>
      <c r="C49" s="1">
        <v>-27.644200000000001</v>
      </c>
      <c r="D49" s="1">
        <v>-113.93810000000001</v>
      </c>
      <c r="F49">
        <v>0</v>
      </c>
      <c r="G49" s="1">
        <v>27.5716</v>
      </c>
      <c r="H49" s="1">
        <v>-113.9353</v>
      </c>
      <c r="J49">
        <v>42</v>
      </c>
      <c r="L49" s="3">
        <f>(D$79-D49)/25.4*1000</f>
        <v>0.31889763779523173</v>
      </c>
      <c r="N49">
        <v>3.5</v>
      </c>
      <c r="Q49" s="3">
        <f>(H$79-H49)/25.4*1000</f>
        <v>0.20866141732248825</v>
      </c>
      <c r="S49">
        <v>4.5</v>
      </c>
      <c r="V49" s="1">
        <f>(H49-D49)</f>
        <v>2.8000000000076852E-3</v>
      </c>
      <c r="Y49" s="1">
        <f>D49-($D$79)</f>
        <v>-8.0999999999988859E-3</v>
      </c>
      <c r="AB49" s="1">
        <f>H49-($H$79)</f>
        <v>-5.2999999999912006E-3</v>
      </c>
    </row>
    <row r="50" spans="2:28" x14ac:dyDescent="0.25">
      <c r="B50">
        <v>0</v>
      </c>
      <c r="C50" s="1">
        <v>-27.639500000000002</v>
      </c>
      <c r="D50" s="1">
        <v>-113.93040000000001</v>
      </c>
      <c r="F50">
        <v>0</v>
      </c>
      <c r="G50" s="1">
        <v>27.574100000000001</v>
      </c>
      <c r="H50" s="1">
        <v>-113.9311</v>
      </c>
      <c r="J50">
        <v>43</v>
      </c>
      <c r="K50" s="3">
        <f>(C50-C$79)/25.4*1000</f>
        <v>3.5629921259842008</v>
      </c>
      <c r="M50">
        <v>0</v>
      </c>
      <c r="P50" s="3">
        <f>(G$79-G50)/25.4*1000</f>
        <v>2.3976377952755978</v>
      </c>
      <c r="R50">
        <v>0</v>
      </c>
      <c r="U50" s="1">
        <f>ABS(G50-C50)</f>
        <v>55.2136</v>
      </c>
      <c r="X50" s="1">
        <f>C50-C$79</f>
        <v>9.0499999999998693E-2</v>
      </c>
    </row>
    <row r="51" spans="2:28" x14ac:dyDescent="0.25">
      <c r="B51">
        <v>0</v>
      </c>
      <c r="C51" s="1">
        <v>-27.6401</v>
      </c>
      <c r="D51" s="1">
        <v>-113.9294</v>
      </c>
      <c r="F51">
        <v>0</v>
      </c>
      <c r="G51" s="1">
        <v>27.5776</v>
      </c>
      <c r="H51" s="1">
        <v>-113.93219999999999</v>
      </c>
      <c r="J51">
        <v>44</v>
      </c>
      <c r="L51" s="3">
        <f>(D$79-D51)/25.4*1000</f>
        <v>-2.3622047244319176E-2</v>
      </c>
      <c r="N51">
        <v>4</v>
      </c>
      <c r="Q51" s="3">
        <f>(H$79-H51)/25.4*1000</f>
        <v>8.6614173227864855E-2</v>
      </c>
      <c r="S51">
        <v>5</v>
      </c>
      <c r="V51" s="1">
        <f>(H51-D51)</f>
        <v>-2.7999999999934744E-3</v>
      </c>
      <c r="Y51" s="1">
        <f>D51-($D$79)</f>
        <v>6.0000000000570708E-4</v>
      </c>
      <c r="AB51" s="1">
        <f>H51-($H$79)</f>
        <v>-2.1999999999877673E-3</v>
      </c>
    </row>
    <row r="52" spans="2:28" x14ac:dyDescent="0.25">
      <c r="B52">
        <v>0</v>
      </c>
      <c r="C52" s="1">
        <v>-27.640499999999999</v>
      </c>
      <c r="D52" s="1">
        <v>-113.92829999999999</v>
      </c>
      <c r="F52">
        <v>0</v>
      </c>
      <c r="G52" s="1">
        <v>27.577500000000001</v>
      </c>
      <c r="H52" s="1">
        <v>-113.92910000000001</v>
      </c>
      <c r="J52">
        <v>45</v>
      </c>
      <c r="K52" s="3">
        <f>(C52-C$79)/25.4*1000</f>
        <v>3.5236220472441349</v>
      </c>
      <c r="M52">
        <v>0</v>
      </c>
      <c r="P52" s="3">
        <f>(G$79-G52)/25.4*1000</f>
        <v>2.2637795275590946</v>
      </c>
      <c r="R52">
        <v>0</v>
      </c>
      <c r="U52" s="1">
        <f>ABS(G52-C52)</f>
        <v>55.218000000000004</v>
      </c>
      <c r="X52" s="1">
        <f>C52-C$79</f>
        <v>8.9500000000001023E-2</v>
      </c>
    </row>
    <row r="53" spans="2:28" x14ac:dyDescent="0.25">
      <c r="B53">
        <v>0</v>
      </c>
      <c r="C53" s="1">
        <v>-27.644300000000001</v>
      </c>
      <c r="D53" s="1">
        <v>-113.9325</v>
      </c>
      <c r="F53">
        <v>0</v>
      </c>
      <c r="G53" s="1">
        <v>27.576000000000001</v>
      </c>
      <c r="H53" s="1">
        <v>-113.9312</v>
      </c>
      <c r="J53">
        <v>46</v>
      </c>
      <c r="L53" s="3">
        <f>(D$79-D53)/25.4*1000</f>
        <v>9.8425196850304181E-2</v>
      </c>
      <c r="N53">
        <v>4</v>
      </c>
      <c r="Q53" s="3">
        <f>(H$79-H53)/25.4*1000</f>
        <v>4.7244094488078869E-2</v>
      </c>
      <c r="S53">
        <v>5</v>
      </c>
      <c r="V53" s="1">
        <f>(H53-D53)</f>
        <v>1.300000000000523E-3</v>
      </c>
      <c r="Y53" s="1">
        <f>D53-($D$79)</f>
        <v>-2.4999999999977263E-3</v>
      </c>
      <c r="AB53" s="1">
        <f>H53-($H$79)</f>
        <v>-1.1999999999972033E-3</v>
      </c>
    </row>
    <row r="54" spans="2:28" x14ac:dyDescent="0.25">
      <c r="B54">
        <v>0</v>
      </c>
      <c r="C54" s="1">
        <v>-27.648</v>
      </c>
      <c r="D54" s="1">
        <v>-113.93049999999999</v>
      </c>
      <c r="F54">
        <v>0</v>
      </c>
      <c r="G54" s="1">
        <v>27.5718</v>
      </c>
      <c r="H54" s="1">
        <v>-113.9319</v>
      </c>
      <c r="J54">
        <v>47</v>
      </c>
      <c r="K54" s="3">
        <f>(C54-C$79)/25.4*1000</f>
        <v>3.2283464566929427</v>
      </c>
      <c r="M54">
        <v>0</v>
      </c>
      <c r="P54" s="3">
        <f>(G$79-G54)/25.4*1000</f>
        <v>2.4881889763780283</v>
      </c>
      <c r="R54">
        <v>0</v>
      </c>
      <c r="U54" s="1">
        <f>ABS(G54-C54)</f>
        <v>55.219799999999999</v>
      </c>
      <c r="X54" s="1">
        <f>C54-C$79</f>
        <v>8.2000000000000739E-2</v>
      </c>
    </row>
    <row r="55" spans="2:28" x14ac:dyDescent="0.25">
      <c r="B55">
        <v>0</v>
      </c>
      <c r="C55" s="1">
        <v>-27.653199999999998</v>
      </c>
      <c r="D55" s="1">
        <v>-113.93089999999999</v>
      </c>
      <c r="F55">
        <v>0</v>
      </c>
      <c r="G55" s="1">
        <v>27.568899999999999</v>
      </c>
      <c r="H55" s="1">
        <v>-113.9367</v>
      </c>
      <c r="J55">
        <v>48</v>
      </c>
      <c r="L55" s="3">
        <f>(D$79-D55)/25.4*1000</f>
        <v>3.5433070865639536E-2</v>
      </c>
      <c r="N55">
        <v>4.5</v>
      </c>
      <c r="Q55" s="3">
        <f>(H$79-H55)/25.4*1000</f>
        <v>0.26377952755885997</v>
      </c>
      <c r="S55">
        <v>5</v>
      </c>
      <c r="V55" s="1">
        <f>(H55-D55)</f>
        <v>-5.8000000000077989E-3</v>
      </c>
      <c r="Y55" s="1">
        <f>D55-($D$79)</f>
        <v>-8.9999999998724434E-4</v>
      </c>
      <c r="AB55" s="1">
        <f>H55-($H$79)</f>
        <v>-6.6999999999950433E-3</v>
      </c>
    </row>
    <row r="56" spans="2:28" x14ac:dyDescent="0.25">
      <c r="B56">
        <v>0</v>
      </c>
      <c r="C56" s="1">
        <v>-27.658100000000001</v>
      </c>
      <c r="D56" s="1">
        <v>-113.9241</v>
      </c>
      <c r="F56">
        <v>0</v>
      </c>
      <c r="G56" s="1">
        <v>27.564299999999999</v>
      </c>
      <c r="H56" s="1">
        <v>-113.9323</v>
      </c>
      <c r="J56">
        <v>49</v>
      </c>
      <c r="K56" s="3">
        <f>(C56-C$79)/25.4*1000</f>
        <v>2.8307086614172996</v>
      </c>
      <c r="M56">
        <v>0</v>
      </c>
      <c r="P56" s="3">
        <f>(G$79-G56)/25.4*1000</f>
        <v>2.7834645669292208</v>
      </c>
      <c r="R56">
        <v>0</v>
      </c>
      <c r="U56" s="1">
        <f>ABS(G56-C56)</f>
        <v>55.2224</v>
      </c>
      <c r="X56" s="1">
        <f>C56-C$79</f>
        <v>7.1899999999999409E-2</v>
      </c>
    </row>
    <row r="57" spans="2:28" x14ac:dyDescent="0.25">
      <c r="B57">
        <v>0</v>
      </c>
      <c r="C57" s="1">
        <v>-27.664200000000001</v>
      </c>
      <c r="D57" s="1">
        <v>-113.9233</v>
      </c>
      <c r="F57">
        <v>0</v>
      </c>
      <c r="G57" s="1">
        <v>27.5611</v>
      </c>
      <c r="H57" s="1">
        <v>-113.93040000000001</v>
      </c>
      <c r="J57">
        <v>50</v>
      </c>
      <c r="L57" s="3">
        <f>(D$79-D57)/25.4*1000</f>
        <v>-0.26377952755941947</v>
      </c>
      <c r="N57">
        <v>5</v>
      </c>
      <c r="Q57" s="3">
        <f>(H$79-H57)/25.4*1000</f>
        <v>1.5748031496026292E-2</v>
      </c>
      <c r="S57">
        <v>5.5</v>
      </c>
      <c r="V57" s="1">
        <f>(H57-D57)</f>
        <v>-7.1000000000083219E-3</v>
      </c>
      <c r="Y57" s="1">
        <f>D57-($D$79)</f>
        <v>6.7000000000092541E-3</v>
      </c>
      <c r="AB57" s="1">
        <f>H57-($H$79)</f>
        <v>-3.9999999999906777E-4</v>
      </c>
    </row>
    <row r="58" spans="2:28" x14ac:dyDescent="0.25">
      <c r="B58">
        <v>0</v>
      </c>
      <c r="C58" s="1">
        <v>-27.666899999999998</v>
      </c>
      <c r="D58" s="1">
        <v>-113.92149999999999</v>
      </c>
      <c r="F58">
        <v>0</v>
      </c>
      <c r="G58" s="1">
        <v>27.557600000000001</v>
      </c>
      <c r="H58" s="1">
        <v>-113.9254</v>
      </c>
      <c r="J58">
        <v>51</v>
      </c>
      <c r="K58" s="3">
        <f>(C58-C$79)/25.4*1000</f>
        <v>2.4842519685040219</v>
      </c>
      <c r="M58">
        <v>0</v>
      </c>
      <c r="P58" s="3">
        <f>(G$79-G58)/25.4*1000</f>
        <v>3.0472440944882209</v>
      </c>
      <c r="R58">
        <v>0</v>
      </c>
      <c r="U58" s="1">
        <f>ABS(G58-C58)</f>
        <v>55.224499999999999</v>
      </c>
      <c r="X58" s="1">
        <f>C58-C$79</f>
        <v>6.3100000000002154E-2</v>
      </c>
    </row>
    <row r="59" spans="2:28" x14ac:dyDescent="0.25">
      <c r="B59">
        <v>0</v>
      </c>
      <c r="C59" s="1">
        <v>-27.655999999999999</v>
      </c>
      <c r="D59" s="1">
        <v>-113.9263</v>
      </c>
      <c r="F59">
        <v>0</v>
      </c>
      <c r="G59" s="1">
        <v>27.587199999999999</v>
      </c>
      <c r="H59" s="1">
        <v>-113.9376</v>
      </c>
      <c r="J59">
        <v>52</v>
      </c>
      <c r="K59" s="3">
        <f>(C59-C$79)/25.4*1000</f>
        <v>2.9133858267717176</v>
      </c>
      <c r="M59">
        <v>0</v>
      </c>
      <c r="O59" t="s">
        <v>10</v>
      </c>
      <c r="P59" s="3">
        <f>(G$79-G59)/25.4*1000</f>
        <v>1.8818897637796175</v>
      </c>
      <c r="R59">
        <v>0</v>
      </c>
      <c r="U59" s="1">
        <f>ABS(G59-C59)</f>
        <v>55.243200000000002</v>
      </c>
      <c r="X59" s="1">
        <f>C59-C$79</f>
        <v>7.400000000000162E-2</v>
      </c>
    </row>
    <row r="60" spans="2:28" x14ac:dyDescent="0.25">
      <c r="B60">
        <v>0</v>
      </c>
      <c r="C60" s="1">
        <v>-27.6523</v>
      </c>
      <c r="D60" s="1">
        <v>-113.92489999999999</v>
      </c>
      <c r="F60">
        <v>0</v>
      </c>
      <c r="G60" s="1">
        <v>27.587700000000002</v>
      </c>
      <c r="H60" s="1">
        <v>-113.9388</v>
      </c>
      <c r="J60">
        <v>53</v>
      </c>
      <c r="L60" s="3">
        <f>(D$79-D60)/25.4*1000</f>
        <v>-0.2007874015753143</v>
      </c>
      <c r="N60">
        <v>2</v>
      </c>
      <c r="Q60" s="3">
        <f>(H$79-H60)/25.4*1000</f>
        <v>0.34645669291313785</v>
      </c>
      <c r="S60">
        <v>2</v>
      </c>
      <c r="V60" s="1">
        <f>(H60-D60)</f>
        <v>-1.3900000000006685E-2</v>
      </c>
      <c r="Y60" s="1">
        <f>D60-($D$79)</f>
        <v>5.100000000012983E-3</v>
      </c>
      <c r="AB60" s="1">
        <f>H60-($H$79)</f>
        <v>-8.7999999999937017E-3</v>
      </c>
    </row>
    <row r="61" spans="2:28" x14ac:dyDescent="0.25">
      <c r="B61">
        <v>0</v>
      </c>
      <c r="C61" s="1">
        <v>-27.650300000000001</v>
      </c>
      <c r="D61" s="1">
        <v>-113.9204</v>
      </c>
      <c r="F61">
        <v>0</v>
      </c>
      <c r="G61" s="1">
        <v>27.590199999999999</v>
      </c>
      <c r="H61" s="1">
        <v>-113.93519999999999</v>
      </c>
      <c r="J61">
        <v>54</v>
      </c>
      <c r="K61" s="3">
        <f>(C61-C$79)/25.4*1000</f>
        <v>3.1377952755905119</v>
      </c>
      <c r="M61">
        <v>0</v>
      </c>
      <c r="P61" s="3">
        <f>(G$79-G61)/25.4*1000</f>
        <v>1.7637795275591408</v>
      </c>
      <c r="R61">
        <v>0</v>
      </c>
      <c r="U61" s="1">
        <f>ABS(G61-C61)</f>
        <v>55.240499999999997</v>
      </c>
      <c r="X61" s="1">
        <f>C61-C$79</f>
        <v>7.9699999999998994E-2</v>
      </c>
    </row>
    <row r="62" spans="2:28" x14ac:dyDescent="0.25">
      <c r="B62">
        <v>0</v>
      </c>
      <c r="C62" s="1">
        <v>-27.649000000000001</v>
      </c>
      <c r="D62" s="1">
        <v>-113.92140000000001</v>
      </c>
      <c r="F62">
        <v>0</v>
      </c>
      <c r="G62" s="1">
        <v>27.591799999999999</v>
      </c>
      <c r="H62" s="1">
        <v>-113.9357</v>
      </c>
      <c r="J62">
        <v>55</v>
      </c>
      <c r="L62" s="3">
        <f>(D$79-D62)/25.4*1000</f>
        <v>-0.33858267716540447</v>
      </c>
      <c r="N62">
        <v>1.5</v>
      </c>
      <c r="Q62" s="3">
        <f>(H$79-H62)/25.4*1000</f>
        <v>0.22440944881851452</v>
      </c>
      <c r="S62">
        <v>1.5</v>
      </c>
      <c r="V62" s="1">
        <f>(H62-D62)</f>
        <v>-1.4299999999991542E-2</v>
      </c>
      <c r="Y62" s="1">
        <f>D62-($D$79)</f>
        <v>8.6000000000012733E-3</v>
      </c>
      <c r="AB62" s="1">
        <f>H62-($H$79)</f>
        <v>-5.6999999999902684E-3</v>
      </c>
    </row>
    <row r="63" spans="2:28" x14ac:dyDescent="0.25">
      <c r="B63">
        <v>0</v>
      </c>
      <c r="C63" s="1">
        <v>-27.647200000000002</v>
      </c>
      <c r="D63" s="1">
        <v>-113.91930000000001</v>
      </c>
      <c r="F63">
        <v>0</v>
      </c>
      <c r="G63" s="1">
        <v>27.591000000000001</v>
      </c>
      <c r="H63" s="1">
        <v>-113.93389999999999</v>
      </c>
      <c r="J63">
        <v>56</v>
      </c>
      <c r="K63" s="3">
        <f>(C63-C$79)/25.4*1000</f>
        <v>3.2598425196849954</v>
      </c>
      <c r="M63">
        <v>0</v>
      </c>
      <c r="P63" s="3">
        <f>(G$79-G63)/25.4*1000</f>
        <v>1.7322834645669483</v>
      </c>
      <c r="R63">
        <v>0</v>
      </c>
      <c r="U63" s="1">
        <f>ABS(G63-C63)</f>
        <v>55.238200000000006</v>
      </c>
      <c r="X63" s="1">
        <f>C63-C$79</f>
        <v>8.2799999999998875E-2</v>
      </c>
    </row>
    <row r="64" spans="2:28" x14ac:dyDescent="0.25">
      <c r="B64">
        <v>0</v>
      </c>
      <c r="C64" s="1">
        <v>-27.646799999999999</v>
      </c>
      <c r="D64" s="1">
        <v>-113.9247</v>
      </c>
      <c r="F64">
        <v>0</v>
      </c>
      <c r="G64" s="1">
        <v>27.5915</v>
      </c>
      <c r="H64" s="1">
        <v>-113.93770000000001</v>
      </c>
      <c r="J64">
        <v>57</v>
      </c>
      <c r="L64" s="3">
        <f>(D$79-D64)/25.4*1000</f>
        <v>-0.20866141732304772</v>
      </c>
      <c r="N64">
        <v>1</v>
      </c>
      <c r="Q64" s="3">
        <f>(H$79-H64)/25.4*1000</f>
        <v>0.30314960629920545</v>
      </c>
      <c r="S64">
        <v>1</v>
      </c>
      <c r="V64" s="1">
        <f>(H64-D64)</f>
        <v>-1.300000000000523E-2</v>
      </c>
      <c r="Y64" s="1">
        <f>D64-($D$79)</f>
        <v>5.3000000000054115E-3</v>
      </c>
      <c r="AB64" s="1">
        <f>H64-($H$79)</f>
        <v>-7.6999999999998181E-3</v>
      </c>
    </row>
    <row r="65" spans="1:28" x14ac:dyDescent="0.25">
      <c r="B65">
        <v>0</v>
      </c>
      <c r="C65" s="1">
        <v>-27.648</v>
      </c>
      <c r="D65" s="1">
        <v>-113.9269</v>
      </c>
      <c r="F65">
        <v>0</v>
      </c>
      <c r="G65" s="1">
        <v>27.590599999999998</v>
      </c>
      <c r="H65" s="1">
        <v>-113.9329</v>
      </c>
      <c r="J65">
        <v>58</v>
      </c>
      <c r="K65" s="3">
        <f>(C65-C$79)/25.4*1000</f>
        <v>3.2283464566929427</v>
      </c>
      <c r="M65">
        <v>0</v>
      </c>
      <c r="P65" s="3">
        <f>(G$79-G65)/25.4*1000</f>
        <v>1.7480314960631143</v>
      </c>
      <c r="R65">
        <v>0</v>
      </c>
      <c r="U65" s="1">
        <f>ABS(G65-C65)</f>
        <v>55.238599999999998</v>
      </c>
      <c r="X65" s="1">
        <f>C65-C$79</f>
        <v>8.2000000000000739E-2</v>
      </c>
    </row>
    <row r="66" spans="1:28" x14ac:dyDescent="0.25">
      <c r="B66">
        <v>0</v>
      </c>
      <c r="C66" s="1">
        <v>-27.650300000000001</v>
      </c>
      <c r="D66" s="1">
        <v>-113.9349</v>
      </c>
      <c r="F66">
        <v>0</v>
      </c>
      <c r="G66" s="1">
        <v>27.590599999999998</v>
      </c>
      <c r="H66" s="1">
        <v>-113.93380000000001</v>
      </c>
      <c r="J66">
        <v>59</v>
      </c>
      <c r="L66" s="3">
        <f>(D$79-D66)/25.4*1000</f>
        <v>0.19291338582646195</v>
      </c>
      <c r="N66">
        <v>0.5</v>
      </c>
      <c r="Q66" s="3">
        <f>(H$79-H66)/25.4*1000</f>
        <v>0.14960629921252949</v>
      </c>
      <c r="S66">
        <v>1</v>
      </c>
      <c r="V66" s="1">
        <f>(H66-D66)</f>
        <v>1.0999999999938836E-3</v>
      </c>
      <c r="Y66" s="1">
        <f>D66-($D$79)</f>
        <v>-4.8999999999921329E-3</v>
      </c>
      <c r="AB66" s="1">
        <f>H66-($H$79)</f>
        <v>-3.7999999999982492E-3</v>
      </c>
    </row>
    <row r="67" spans="1:28" x14ac:dyDescent="0.25">
      <c r="B67">
        <v>0</v>
      </c>
      <c r="C67" s="1">
        <v>-27.65</v>
      </c>
      <c r="D67" s="1">
        <v>-113.9335</v>
      </c>
      <c r="F67">
        <v>0</v>
      </c>
      <c r="G67" s="1">
        <v>27.588999999999999</v>
      </c>
      <c r="H67" s="1">
        <v>-113.9277</v>
      </c>
      <c r="J67">
        <v>60</v>
      </c>
      <c r="K67" s="3">
        <f>(C67-C$79)/25.4*1000</f>
        <v>3.1496062992126714</v>
      </c>
      <c r="M67">
        <v>0</v>
      </c>
      <c r="P67" s="3">
        <f>(G$79-G67)/25.4*1000</f>
        <v>1.8110236220473594</v>
      </c>
      <c r="R67">
        <v>0</v>
      </c>
      <c r="U67" s="1">
        <f>ABS(G67-C67)</f>
        <v>55.238999999999997</v>
      </c>
      <c r="X67" s="1">
        <f>C67-C$79</f>
        <v>8.0000000000001847E-2</v>
      </c>
    </row>
    <row r="68" spans="1:28" x14ac:dyDescent="0.25">
      <c r="B68">
        <v>0</v>
      </c>
      <c r="C68" s="1">
        <v>-27.6509</v>
      </c>
      <c r="D68" s="1">
        <v>-113.93300000000001</v>
      </c>
      <c r="F68">
        <v>0</v>
      </c>
      <c r="G68" s="1">
        <v>27.590399999999999</v>
      </c>
      <c r="H68" s="1">
        <v>-113.9256</v>
      </c>
      <c r="J68">
        <v>61</v>
      </c>
      <c r="L68" s="3">
        <f>(D$79-D68)/25.4*1000</f>
        <v>0.11811023622047692</v>
      </c>
      <c r="N68">
        <v>0.5</v>
      </c>
      <c r="Q68" s="3">
        <f>(H$79-H68)/25.4*1000</f>
        <v>-0.17322834645684868</v>
      </c>
      <c r="S68">
        <v>1</v>
      </c>
      <c r="V68" s="1">
        <f>(H68-D68)</f>
        <v>7.40000000000407E-3</v>
      </c>
      <c r="Y68" s="1">
        <f>D68-($D$79)</f>
        <v>-3.0000000000001137E-3</v>
      </c>
      <c r="AB68" s="1">
        <f>H68-($H$79)</f>
        <v>4.4000000000039563E-3</v>
      </c>
    </row>
    <row r="69" spans="1:28" x14ac:dyDescent="0.25">
      <c r="B69">
        <v>0</v>
      </c>
      <c r="C69" s="1">
        <v>-27.650300000000001</v>
      </c>
      <c r="D69" s="1">
        <v>-113.92910000000001</v>
      </c>
      <c r="F69">
        <v>0</v>
      </c>
      <c r="G69" s="1">
        <v>27.590499999999999</v>
      </c>
      <c r="H69" s="1">
        <v>-113.9213</v>
      </c>
      <c r="J69">
        <v>62</v>
      </c>
      <c r="K69" s="3">
        <f>(C69-C$79)/25.4*1000</f>
        <v>3.1377952755905119</v>
      </c>
      <c r="M69">
        <v>0</v>
      </c>
      <c r="P69" s="3">
        <f>(G$79-G69)/25.4*1000</f>
        <v>1.7519685039371209</v>
      </c>
      <c r="R69">
        <v>0</v>
      </c>
      <c r="U69" s="1">
        <f>ABS(G69-C69)</f>
        <v>55.2408</v>
      </c>
      <c r="X69" s="1">
        <f>C69-C$79</f>
        <v>7.9699999999998994E-2</v>
      </c>
    </row>
    <row r="70" spans="1:28" x14ac:dyDescent="0.25">
      <c r="B70">
        <v>0</v>
      </c>
      <c r="C70" s="1">
        <v>-27.650700000000001</v>
      </c>
      <c r="D70" s="1">
        <v>-113.9295</v>
      </c>
      <c r="F70">
        <v>0</v>
      </c>
      <c r="G70" s="1">
        <v>27.591100000000001</v>
      </c>
      <c r="H70" s="1">
        <v>-113.923</v>
      </c>
      <c r="J70">
        <v>63</v>
      </c>
      <c r="L70" s="3">
        <f>(D$79-D70)/25.4*1000</f>
        <v>-1.9685039370172734E-2</v>
      </c>
      <c r="N70">
        <v>0.5</v>
      </c>
      <c r="Q70" s="3">
        <f>(H$79-H70)/25.4*1000</f>
        <v>-0.27559055118129933</v>
      </c>
      <c r="S70">
        <v>1</v>
      </c>
      <c r="V70" s="1">
        <f>(H70-D70)</f>
        <v>6.5000000000026148E-3</v>
      </c>
      <c r="Y70" s="1">
        <f>D70-($D$79)</f>
        <v>5.0000000000238742E-4</v>
      </c>
      <c r="AB70" s="1">
        <f>H70-($H$79)</f>
        <v>7.0000000000050022E-3</v>
      </c>
    </row>
    <row r="71" spans="1:28" x14ac:dyDescent="0.25">
      <c r="B71">
        <v>0</v>
      </c>
      <c r="C71" s="1">
        <v>-27.650200000000002</v>
      </c>
      <c r="D71" s="1">
        <v>-113.929</v>
      </c>
      <c r="F71">
        <v>0</v>
      </c>
      <c r="G71" s="1">
        <v>27.590900000000001</v>
      </c>
      <c r="H71" s="1">
        <v>-113.9205</v>
      </c>
      <c r="J71">
        <v>64</v>
      </c>
      <c r="K71" s="3">
        <f>(C71-C$79)/25.4*1000</f>
        <v>3.1417322834645183</v>
      </c>
      <c r="M71">
        <v>0</v>
      </c>
      <c r="P71" s="3">
        <f>(G$79-G71)/25.4*1000</f>
        <v>1.7362204724409547</v>
      </c>
      <c r="R71">
        <v>0</v>
      </c>
      <c r="U71" s="1">
        <f>ABS(G71-C71)</f>
        <v>55.241100000000003</v>
      </c>
      <c r="X71" s="1">
        <f>C71-C$79</f>
        <v>7.9799999999998761E-2</v>
      </c>
    </row>
    <row r="72" spans="1:28" x14ac:dyDescent="0.25">
      <c r="B72">
        <v>0</v>
      </c>
      <c r="C72" s="1">
        <v>-27.650400000000001</v>
      </c>
      <c r="D72" s="1">
        <v>-113.9331</v>
      </c>
      <c r="F72">
        <v>0</v>
      </c>
      <c r="G72" s="1">
        <v>27.591899999999999</v>
      </c>
      <c r="H72" s="1">
        <v>-113.92270000000001</v>
      </c>
      <c r="J72">
        <v>65</v>
      </c>
      <c r="L72" s="3">
        <f>(D$79-D72)/25.4*1000</f>
        <v>0.12204724409406388</v>
      </c>
      <c r="N72">
        <v>0.5</v>
      </c>
      <c r="Q72" s="3">
        <f>(H$79-H72)/25.4*1000</f>
        <v>-0.28740157480317918</v>
      </c>
      <c r="S72">
        <v>1</v>
      </c>
      <c r="V72" s="1">
        <f>(H72-D72)</f>
        <v>1.0399999999989973E-2</v>
      </c>
      <c r="Y72" s="1">
        <f>D72-($D$79)</f>
        <v>-3.0999999999892225E-3</v>
      </c>
      <c r="AB72" s="1">
        <f>H72-($H$79)</f>
        <v>7.3000000000007503E-3</v>
      </c>
    </row>
    <row r="73" spans="1:28" x14ac:dyDescent="0.25">
      <c r="B73">
        <v>0</v>
      </c>
      <c r="C73" s="1">
        <v>-27.65</v>
      </c>
      <c r="D73" s="1">
        <v>-113.9311</v>
      </c>
      <c r="F73">
        <v>0</v>
      </c>
      <c r="G73" s="1">
        <v>27.5928</v>
      </c>
      <c r="H73" s="1">
        <v>-113.9256</v>
      </c>
      <c r="J73">
        <v>66</v>
      </c>
      <c r="K73" s="3">
        <f>(C73-C$79)/25.4*1000</f>
        <v>3.1496062992126714</v>
      </c>
      <c r="M73">
        <v>0</v>
      </c>
      <c r="P73" s="3">
        <f>(G$79-G73)/25.4*1000</f>
        <v>1.66141732283469</v>
      </c>
      <c r="R73">
        <v>0</v>
      </c>
      <c r="U73" s="1">
        <f>ABS(G73-C73)</f>
        <v>55.242800000000003</v>
      </c>
      <c r="X73" s="1">
        <f>C73-C$79</f>
        <v>8.0000000000001847E-2</v>
      </c>
    </row>
    <row r="74" spans="1:28" x14ac:dyDescent="0.25">
      <c r="B74">
        <v>0</v>
      </c>
      <c r="C74" s="1">
        <v>-27.648700000000002</v>
      </c>
      <c r="D74" s="1">
        <v>-113.9331</v>
      </c>
      <c r="F74">
        <v>0</v>
      </c>
      <c r="G74" s="1">
        <v>27.594100000000001</v>
      </c>
      <c r="H74" s="1">
        <v>-113.93559999999999</v>
      </c>
      <c r="J74">
        <v>67</v>
      </c>
      <c r="L74" s="3">
        <f>(D$79-D74)/25.4*1000</f>
        <v>0.12204724409406388</v>
      </c>
      <c r="N74">
        <v>0.5</v>
      </c>
      <c r="Q74" s="3">
        <f>(H$79-H74)/25.4*1000</f>
        <v>0.22047244094436808</v>
      </c>
      <c r="S74">
        <v>0.5</v>
      </c>
      <c r="V74" s="1">
        <f>(H74-D74)</f>
        <v>-2.4999999999977263E-3</v>
      </c>
      <c r="Y74" s="1">
        <f>D74-($D$79)</f>
        <v>-3.0999999999892225E-3</v>
      </c>
      <c r="AB74" s="1">
        <f>H74-($H$79)</f>
        <v>-5.5999999999869488E-3</v>
      </c>
    </row>
    <row r="75" spans="1:28" x14ac:dyDescent="0.25">
      <c r="B75">
        <v>0</v>
      </c>
      <c r="C75" s="1">
        <v>-27.647099999999998</v>
      </c>
      <c r="D75" s="1">
        <v>-113.9323</v>
      </c>
      <c r="F75">
        <v>0</v>
      </c>
      <c r="G75" s="1">
        <v>27.594000000000001</v>
      </c>
      <c r="H75" s="1">
        <v>-113.93689999999999</v>
      </c>
      <c r="J75">
        <v>68</v>
      </c>
      <c r="K75" s="3">
        <f>(C75-C$79)/25.4*1000</f>
        <v>3.2637795275591417</v>
      </c>
      <c r="M75">
        <v>0</v>
      </c>
      <c r="P75" s="3">
        <f>(G$79-G75)/25.4*1000</f>
        <v>1.6141732283464714</v>
      </c>
      <c r="R75">
        <v>0</v>
      </c>
      <c r="U75" s="1">
        <f>ABS(G75-C75)</f>
        <v>55.241100000000003</v>
      </c>
      <c r="X75" s="1">
        <f>C75-C$79</f>
        <v>8.2900000000002194E-2</v>
      </c>
    </row>
    <row r="77" spans="1:28" x14ac:dyDescent="0.25">
      <c r="A77" t="s">
        <v>27</v>
      </c>
      <c r="C77" s="1">
        <f>MAX(C8:C75)</f>
        <v>-27.527100000000001</v>
      </c>
      <c r="D77" s="1">
        <f>MAX(D8:D75)</f>
        <v>-113.91930000000001</v>
      </c>
      <c r="G77" s="1">
        <f>MAX(G8:G75)</f>
        <v>27.599299999999999</v>
      </c>
      <c r="H77" s="1">
        <f>MAX(H8:H75)</f>
        <v>-113.9169</v>
      </c>
    </row>
    <row r="78" spans="1:28" x14ac:dyDescent="0.25">
      <c r="A78" t="s">
        <v>29</v>
      </c>
      <c r="C78" s="1">
        <f>MIN(C8:C75)</f>
        <v>-27.749600000000001</v>
      </c>
      <c r="D78" s="1">
        <f>MIN(D8:D75)</f>
        <v>-113.93810000000001</v>
      </c>
      <c r="G78" s="1">
        <f>MIN(G8:G75)</f>
        <v>27.416599999999999</v>
      </c>
      <c r="H78" s="1">
        <f>MIN(H8:H75)</f>
        <v>-113.9388</v>
      </c>
    </row>
    <row r="79" spans="1:28" x14ac:dyDescent="0.25">
      <c r="A79" t="s">
        <v>28</v>
      </c>
      <c r="C79" s="1">
        <v>-27.73</v>
      </c>
      <c r="D79" s="1">
        <v>-113.93</v>
      </c>
      <c r="G79" s="1">
        <v>27.635000000000002</v>
      </c>
      <c r="H79" s="1">
        <v>-113.93</v>
      </c>
    </row>
    <row r="81" spans="1:8" x14ac:dyDescent="0.25">
      <c r="A81" t="s">
        <v>14</v>
      </c>
      <c r="C81" s="1">
        <f>AVERAGE(C8:C75)</f>
        <v>-27.638023529411761</v>
      </c>
      <c r="D81" s="1">
        <f>AVERAGE(D8:D75)</f>
        <v>-113.9270867647059</v>
      </c>
      <c r="G81" s="1">
        <f>AVERAGE(G8:G75)</f>
        <v>27.546008823529412</v>
      </c>
      <c r="H81" s="1">
        <f>AVERAGE(H8:H75)</f>
        <v>-113.92905294117647</v>
      </c>
    </row>
    <row r="83" spans="1:8" x14ac:dyDescent="0.25">
      <c r="A83" t="s">
        <v>15</v>
      </c>
      <c r="C83" s="1">
        <f>MEDIAN(C8:C75)</f>
        <v>-27.65025</v>
      </c>
      <c r="D83" s="1">
        <f>MEDIAN(D8:D75)</f>
        <v>-113.92695000000001</v>
      </c>
      <c r="G83" s="1">
        <f>MEDIAN(G8:G75)</f>
        <v>27.568999999999999</v>
      </c>
      <c r="H83" s="1">
        <f>MEDIAN(H8:H75)</f>
        <v>-113.92824999999999</v>
      </c>
    </row>
  </sheetData>
  <mergeCells count="4">
    <mergeCell ref="K3:L3"/>
    <mergeCell ref="M3:N3"/>
    <mergeCell ref="P3:Q3"/>
    <mergeCell ref="R3:S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E43EC-EE9C-4023-B209-82DD256F6D40}">
  <dimension ref="B1:AB83"/>
  <sheetViews>
    <sheetView tabSelected="1" zoomScaleNormal="100" workbookViewId="0">
      <selection activeCell="Z113" sqref="Z113"/>
    </sheetView>
  </sheetViews>
  <sheetFormatPr defaultRowHeight="15" x14ac:dyDescent="0.25"/>
  <cols>
    <col min="1" max="1" width="4.28515625" customWidth="1"/>
    <col min="2" max="2" width="9.28515625" customWidth="1"/>
    <col min="3" max="3" width="9.5703125" style="1" bestFit="1" customWidth="1"/>
    <col min="4" max="4" width="9.140625" style="1"/>
    <col min="5" max="5" width="3.5703125" customWidth="1"/>
    <col min="6" max="6" width="5.5703125" customWidth="1"/>
    <col min="7" max="8" width="9.140625" style="1"/>
    <col min="9" max="9" width="5.7109375" customWidth="1"/>
    <col min="10" max="10" width="4.28515625" customWidth="1"/>
    <col min="11" max="12" width="9.140625" style="3"/>
    <col min="15" max="15" width="3.42578125" customWidth="1"/>
    <col min="16" max="17" width="9.140625" style="3"/>
    <col min="20" max="20" width="3.42578125" customWidth="1"/>
    <col min="21" max="22" width="9.140625" style="1"/>
    <col min="23" max="23" width="3.5703125" style="4" customWidth="1"/>
    <col min="24" max="25" width="9.140625" style="1"/>
    <col min="26" max="26" width="3.5703125" style="1" customWidth="1"/>
    <col min="28" max="28" width="9.140625" style="1"/>
  </cols>
  <sheetData>
    <row r="1" spans="2:28" x14ac:dyDescent="0.25">
      <c r="C1" s="1" t="s">
        <v>0</v>
      </c>
      <c r="G1" s="1" t="s">
        <v>1</v>
      </c>
      <c r="K1" s="3" t="s">
        <v>2</v>
      </c>
      <c r="P1" s="3" t="s">
        <v>11</v>
      </c>
      <c r="U1" s="1" t="s">
        <v>16</v>
      </c>
      <c r="X1" s="1" t="s">
        <v>24</v>
      </c>
      <c r="AA1" t="s">
        <v>23</v>
      </c>
    </row>
    <row r="3" spans="2:28" x14ac:dyDescent="0.25">
      <c r="K3" s="6" t="s">
        <v>25</v>
      </c>
      <c r="L3" s="7"/>
      <c r="M3" s="8" t="s">
        <v>26</v>
      </c>
      <c r="N3" s="7"/>
      <c r="P3" s="6" t="s">
        <v>25</v>
      </c>
      <c r="Q3" s="7"/>
      <c r="R3" s="7" t="s">
        <v>26</v>
      </c>
      <c r="S3" s="7"/>
      <c r="T3" s="5"/>
    </row>
    <row r="4" spans="2:28" x14ac:dyDescent="0.25">
      <c r="C4" s="1" t="s">
        <v>3</v>
      </c>
      <c r="D4" s="1" t="s">
        <v>4</v>
      </c>
      <c r="G4" s="1" t="s">
        <v>3</v>
      </c>
      <c r="H4" s="1" t="s">
        <v>4</v>
      </c>
      <c r="K4" s="3" t="s">
        <v>5</v>
      </c>
      <c r="L4" s="3" t="s">
        <v>6</v>
      </c>
      <c r="M4" t="s">
        <v>5</v>
      </c>
      <c r="N4" t="s">
        <v>6</v>
      </c>
      <c r="P4" s="3" t="s">
        <v>5</v>
      </c>
      <c r="Q4" s="3" t="s">
        <v>6</v>
      </c>
      <c r="R4" t="s">
        <v>5</v>
      </c>
      <c r="S4" t="s">
        <v>6</v>
      </c>
      <c r="U4" s="1" t="s">
        <v>3</v>
      </c>
      <c r="V4" s="1" t="s">
        <v>4</v>
      </c>
      <c r="X4" s="1" t="s">
        <v>3</v>
      </c>
      <c r="Y4" s="1" t="s">
        <v>4</v>
      </c>
      <c r="AA4" t="s">
        <v>3</v>
      </c>
      <c r="AB4" s="1" t="s">
        <v>4</v>
      </c>
    </row>
    <row r="8" spans="2:28" x14ac:dyDescent="0.25">
      <c r="B8">
        <v>1</v>
      </c>
      <c r="C8" s="1">
        <v>-27.616199999999999</v>
      </c>
      <c r="D8" s="1">
        <v>-113.9216</v>
      </c>
      <c r="F8">
        <v>1</v>
      </c>
      <c r="G8" s="1">
        <v>27.506699999999999</v>
      </c>
      <c r="H8" s="1">
        <v>-113.9272</v>
      </c>
      <c r="J8">
        <v>1</v>
      </c>
      <c r="K8" s="3">
        <f>(C8-C$79)/25.4*1000</f>
        <v>4.4803149606299693</v>
      </c>
      <c r="M8">
        <v>0</v>
      </c>
      <c r="O8" s="2" t="s">
        <v>7</v>
      </c>
      <c r="P8" s="3">
        <f>(G$79-G8)/25.4*1000</f>
        <v>5.0511811023623219</v>
      </c>
      <c r="R8">
        <v>0</v>
      </c>
      <c r="U8" s="1">
        <f>ABS(G8-C8)</f>
        <v>55.122900000000001</v>
      </c>
      <c r="X8" s="1">
        <f>C8-C$79</f>
        <v>0.11380000000000123</v>
      </c>
    </row>
    <row r="9" spans="2:28" x14ac:dyDescent="0.25">
      <c r="B9">
        <v>2</v>
      </c>
      <c r="C9" s="1">
        <v>-27.617799999999999</v>
      </c>
      <c r="D9" s="1">
        <v>-113.92400000000001</v>
      </c>
      <c r="F9">
        <v>2</v>
      </c>
      <c r="G9" s="1">
        <v>27.505800000000001</v>
      </c>
      <c r="H9" s="1">
        <v>-113.9306</v>
      </c>
      <c r="J9">
        <v>2</v>
      </c>
      <c r="L9" s="3">
        <f>(D$79-D9)/25.4*1000</f>
        <v>-0.23622047244095384</v>
      </c>
      <c r="N9">
        <v>1</v>
      </c>
      <c r="Q9" s="3">
        <f>(H$79-H9)/25.4*1000</f>
        <v>2.3622047243759693E-2</v>
      </c>
      <c r="S9">
        <v>1</v>
      </c>
      <c r="V9" s="1">
        <f>(H9-D9)</f>
        <v>-6.5999999999917236E-3</v>
      </c>
      <c r="Y9" s="1">
        <f>D9-($D$79)</f>
        <v>6.0000000000002274E-3</v>
      </c>
      <c r="AB9" s="1">
        <f>H9-($H$79)</f>
        <v>-5.9999999999149622E-4</v>
      </c>
    </row>
    <row r="10" spans="2:28" x14ac:dyDescent="0.25">
      <c r="B10">
        <v>3</v>
      </c>
      <c r="C10" s="1">
        <v>-27.6203</v>
      </c>
      <c r="D10" s="1">
        <v>-113.92100000000001</v>
      </c>
      <c r="F10">
        <v>3</v>
      </c>
      <c r="G10" s="1">
        <v>27.5031</v>
      </c>
      <c r="H10" s="1">
        <v>-113.9301</v>
      </c>
      <c r="J10">
        <v>3</v>
      </c>
      <c r="K10" s="3">
        <f>(C10-C$79)/25.4*1000</f>
        <v>4.3188976377952812</v>
      </c>
      <c r="M10">
        <v>0</v>
      </c>
      <c r="P10" s="3">
        <f>(G$79-G10)/25.4*1000</f>
        <v>5.1929133858268379</v>
      </c>
      <c r="R10">
        <v>0</v>
      </c>
      <c r="U10" s="1">
        <f>ABS(G10-C10)</f>
        <v>55.123400000000004</v>
      </c>
      <c r="X10" s="1">
        <f>C10-C$79</f>
        <v>0.10970000000000013</v>
      </c>
    </row>
    <row r="11" spans="2:28" x14ac:dyDescent="0.25">
      <c r="B11">
        <v>4</v>
      </c>
      <c r="C11" s="1">
        <v>-27.624400000000001</v>
      </c>
      <c r="D11" s="1">
        <v>-113.9233</v>
      </c>
      <c r="F11">
        <v>4</v>
      </c>
      <c r="G11" s="1">
        <v>27.500499999999999</v>
      </c>
      <c r="H11" s="1">
        <v>-113.93340000000001</v>
      </c>
      <c r="J11">
        <v>4</v>
      </c>
      <c r="L11" s="3">
        <f>(D$79-D11)/25.4*1000</f>
        <v>-0.26377952755941947</v>
      </c>
      <c r="N11">
        <v>1</v>
      </c>
      <c r="Q11" s="3">
        <f>(H$79-H11)/25.4*1000</f>
        <v>0.13385826771650322</v>
      </c>
      <c r="S11">
        <v>1</v>
      </c>
      <c r="V11" s="1">
        <f>(H11-D11)</f>
        <v>-1.0100000000008436E-2</v>
      </c>
      <c r="Y11" s="1">
        <f>D11-($D$79)</f>
        <v>6.7000000000092541E-3</v>
      </c>
      <c r="AB11" s="1">
        <f>H11-($H$79)</f>
        <v>-3.3999999999991815E-3</v>
      </c>
    </row>
    <row r="12" spans="2:28" x14ac:dyDescent="0.25">
      <c r="B12">
        <v>5</v>
      </c>
      <c r="C12" s="1">
        <v>-27.627500000000001</v>
      </c>
      <c r="D12" s="1">
        <v>-113.9209</v>
      </c>
      <c r="F12">
        <v>5</v>
      </c>
      <c r="G12" s="1">
        <v>27.496300000000002</v>
      </c>
      <c r="H12" s="1">
        <v>-113.93340000000001</v>
      </c>
      <c r="J12">
        <v>5</v>
      </c>
      <c r="K12" s="3">
        <f>(C12-C$79)/25.4*1000</f>
        <v>4.0354330708661088</v>
      </c>
      <c r="M12">
        <v>0</v>
      </c>
      <c r="P12" s="3">
        <f>(G$79-G12)/25.4*1000</f>
        <v>5.4606299212598444</v>
      </c>
      <c r="R12">
        <v>0</v>
      </c>
      <c r="U12" s="1">
        <f>ABS(G12-C12)</f>
        <v>55.123800000000003</v>
      </c>
      <c r="X12" s="1">
        <f>C12-C$79</f>
        <v>0.10249999999999915</v>
      </c>
    </row>
    <row r="13" spans="2:28" x14ac:dyDescent="0.25">
      <c r="B13">
        <v>6</v>
      </c>
      <c r="C13" s="1">
        <v>-27.631399999999999</v>
      </c>
      <c r="D13" s="1">
        <v>-113.9229</v>
      </c>
      <c r="F13">
        <v>6</v>
      </c>
      <c r="G13" s="1">
        <v>27.493500000000001</v>
      </c>
      <c r="H13" s="1">
        <v>-113.9366</v>
      </c>
      <c r="J13">
        <v>6</v>
      </c>
      <c r="L13" s="3">
        <f>(D$79-D13)/25.4*1000</f>
        <v>-0.2795275590554458</v>
      </c>
      <c r="N13">
        <v>1</v>
      </c>
      <c r="Q13" s="3">
        <f>(H$79-H13)/25.4*1000</f>
        <v>0.25984251968471356</v>
      </c>
      <c r="S13">
        <v>1</v>
      </c>
      <c r="V13" s="1">
        <f>(H13-D13)</f>
        <v>-1.3700000000000045E-2</v>
      </c>
      <c r="Y13" s="1">
        <f>D13-($D$79)</f>
        <v>7.1000000000083219E-3</v>
      </c>
      <c r="AB13" s="1">
        <f>H13-($H$79)</f>
        <v>-6.5999999999917236E-3</v>
      </c>
    </row>
    <row r="14" spans="2:28" x14ac:dyDescent="0.25">
      <c r="B14">
        <v>7</v>
      </c>
      <c r="C14" s="1">
        <v>-27.6355</v>
      </c>
      <c r="D14" s="1">
        <v>-113.9204</v>
      </c>
      <c r="F14">
        <v>7</v>
      </c>
      <c r="G14" s="1">
        <v>27.4894</v>
      </c>
      <c r="H14" s="1">
        <v>-113.9344</v>
      </c>
      <c r="J14">
        <v>7</v>
      </c>
      <c r="K14" s="3">
        <f>(C14-C$79)/25.4*1000</f>
        <v>3.7204724409448833</v>
      </c>
      <c r="M14">
        <v>0</v>
      </c>
      <c r="P14" s="3">
        <f>(G$79-G14)/25.4*1000</f>
        <v>5.7322834645669971</v>
      </c>
      <c r="R14">
        <v>0</v>
      </c>
      <c r="U14" s="1">
        <f>ABS(G14-C14)</f>
        <v>55.124899999999997</v>
      </c>
      <c r="X14" s="1">
        <f>C14-C$79</f>
        <v>9.4500000000000028E-2</v>
      </c>
    </row>
    <row r="15" spans="2:28" x14ac:dyDescent="0.25">
      <c r="B15">
        <v>8</v>
      </c>
      <c r="C15" s="1">
        <v>-27.639299999999999</v>
      </c>
      <c r="D15" s="1">
        <v>-113.925</v>
      </c>
      <c r="F15">
        <v>8</v>
      </c>
      <c r="G15" s="1">
        <v>27.487100000000002</v>
      </c>
      <c r="H15" s="1">
        <v>-113.9378</v>
      </c>
      <c r="J15">
        <v>8</v>
      </c>
      <c r="L15" s="3">
        <f>(D$79-D15)/25.4*1000</f>
        <v>-0.19685039370116789</v>
      </c>
      <c r="N15">
        <v>1</v>
      </c>
      <c r="Q15" s="3">
        <f>(H$79-H15)/25.4*1000</f>
        <v>0.30708661417279243</v>
      </c>
      <c r="S15">
        <v>1</v>
      </c>
      <c r="V15" s="1">
        <f>(H15-D15)</f>
        <v>-1.279999999999859E-2</v>
      </c>
      <c r="Y15" s="1">
        <f>D15-($D$79)</f>
        <v>5.0000000000096634E-3</v>
      </c>
      <c r="AB15" s="1">
        <f>H15-($H$79)</f>
        <v>-7.7999999999889269E-3</v>
      </c>
    </row>
    <row r="16" spans="2:28" x14ac:dyDescent="0.25">
      <c r="B16">
        <v>9</v>
      </c>
      <c r="C16" s="1">
        <v>-27.6418</v>
      </c>
      <c r="D16" s="1">
        <v>-113.92400000000001</v>
      </c>
      <c r="F16">
        <v>9</v>
      </c>
      <c r="G16" s="1">
        <v>27.482900000000001</v>
      </c>
      <c r="H16" s="1">
        <v>-113.9363</v>
      </c>
      <c r="J16">
        <v>9</v>
      </c>
      <c r="K16" s="3">
        <f>(C16-C$79)/25.4*1000</f>
        <v>3.4724409448819094</v>
      </c>
      <c r="M16">
        <v>0</v>
      </c>
      <c r="P16" s="3">
        <f>(G$79-G16)/25.4*1000</f>
        <v>5.9881889763779839</v>
      </c>
      <c r="R16">
        <v>0</v>
      </c>
      <c r="U16" s="1">
        <f>ABS(G16-C16)</f>
        <v>55.124700000000004</v>
      </c>
      <c r="X16" s="1">
        <f>C16-C$79</f>
        <v>8.82000000000005E-2</v>
      </c>
    </row>
    <row r="17" spans="2:28" x14ac:dyDescent="0.25">
      <c r="B17">
        <v>10</v>
      </c>
      <c r="C17" s="1">
        <v>-27.646100000000001</v>
      </c>
      <c r="D17" s="1">
        <v>-113.9273</v>
      </c>
      <c r="F17">
        <v>10</v>
      </c>
      <c r="G17" s="1">
        <v>27.478999999999999</v>
      </c>
      <c r="H17" s="1">
        <v>-113.9406</v>
      </c>
      <c r="J17">
        <v>10</v>
      </c>
      <c r="L17" s="3">
        <f>(D$79-D17)/25.4*1000</f>
        <v>-0.10629921259859708</v>
      </c>
      <c r="N17">
        <v>1</v>
      </c>
      <c r="Q17" s="3">
        <f>(H$79-H17)/25.4*1000</f>
        <v>0.41732283464553593</v>
      </c>
      <c r="S17">
        <v>1</v>
      </c>
      <c r="V17" s="1">
        <f>(H17-D17)</f>
        <v>-1.3300000000000978E-2</v>
      </c>
      <c r="Y17" s="1">
        <f>D17-($D$79)</f>
        <v>2.7000000000043656E-3</v>
      </c>
      <c r="AB17" s="1">
        <f>H17-($H$79)</f>
        <v>-1.0599999999996612E-2</v>
      </c>
    </row>
    <row r="18" spans="2:28" x14ac:dyDescent="0.25">
      <c r="B18">
        <v>11</v>
      </c>
      <c r="C18" s="1">
        <v>-27.6493</v>
      </c>
      <c r="D18" s="1">
        <v>-113.9254</v>
      </c>
      <c r="F18">
        <v>11</v>
      </c>
      <c r="G18" s="1">
        <v>27.473700000000001</v>
      </c>
      <c r="H18" s="1">
        <v>-113.9323</v>
      </c>
      <c r="J18">
        <v>11</v>
      </c>
      <c r="K18" s="3">
        <f>(C18-C$79)/25.4*1000</f>
        <v>3.1771653543307172</v>
      </c>
      <c r="M18">
        <v>0</v>
      </c>
      <c r="P18" s="3">
        <f>(G$79-G18)/25.4*1000</f>
        <v>6.3503937007874285</v>
      </c>
      <c r="R18">
        <v>0</v>
      </c>
      <c r="U18" s="1">
        <f>ABS(G18-C18)</f>
        <v>55.123000000000005</v>
      </c>
      <c r="X18" s="1">
        <f>C18-C$79</f>
        <v>8.0700000000000216E-2</v>
      </c>
    </row>
    <row r="19" spans="2:28" x14ac:dyDescent="0.25">
      <c r="B19">
        <v>12</v>
      </c>
      <c r="C19" s="1">
        <v>-27.654499999999999</v>
      </c>
      <c r="D19" s="1">
        <v>-113.9289</v>
      </c>
      <c r="F19">
        <v>12</v>
      </c>
      <c r="G19" s="1">
        <v>27.468599999999999</v>
      </c>
      <c r="H19" s="1">
        <v>-113.92870000000001</v>
      </c>
      <c r="J19">
        <v>12</v>
      </c>
      <c r="L19" s="3">
        <f>(D$79-D19)/25.4*1000</f>
        <v>-4.330708661449191E-2</v>
      </c>
      <c r="N19">
        <v>1</v>
      </c>
      <c r="Q19" s="3">
        <f>(H$79-H19)/25.4*1000</f>
        <v>-5.1181102362225311E-2</v>
      </c>
      <c r="S19">
        <v>1.5</v>
      </c>
      <c r="V19" s="1">
        <f>(H19-D19)</f>
        <v>1.9999999999242846E-4</v>
      </c>
      <c r="Y19" s="1">
        <f>D19-($D$79)</f>
        <v>1.1000000000080945E-3</v>
      </c>
      <c r="AB19" s="1">
        <f>H19-($H$79)</f>
        <v>1.300000000000523E-3</v>
      </c>
    </row>
    <row r="20" spans="2:28" x14ac:dyDescent="0.25">
      <c r="B20">
        <v>13</v>
      </c>
      <c r="C20" s="1">
        <v>-27.6585</v>
      </c>
      <c r="D20" s="1">
        <v>-113.9221</v>
      </c>
      <c r="F20">
        <v>13</v>
      </c>
      <c r="G20" s="1">
        <v>27.462</v>
      </c>
      <c r="H20" s="1">
        <v>-113.92789999999999</v>
      </c>
      <c r="J20">
        <v>13</v>
      </c>
      <c r="K20" s="3">
        <f>(C20-C$79)/25.4*1000</f>
        <v>2.8149606299212735</v>
      </c>
      <c r="M20">
        <v>0</v>
      </c>
      <c r="P20" s="3">
        <f>(G$79-G20)/25.4*1000</f>
        <v>6.8110236220473155</v>
      </c>
      <c r="R20">
        <v>0</v>
      </c>
      <c r="U20" s="1">
        <f>ABS(G20-C20)</f>
        <v>55.1205</v>
      </c>
      <c r="X20" s="1">
        <f>C20-C$79</f>
        <v>7.1500000000000341E-2</v>
      </c>
    </row>
    <row r="21" spans="2:28" x14ac:dyDescent="0.25">
      <c r="B21">
        <v>14</v>
      </c>
      <c r="C21" s="1">
        <v>-27.664300000000001</v>
      </c>
      <c r="D21" s="1">
        <v>-113.9199</v>
      </c>
      <c r="F21">
        <v>14</v>
      </c>
      <c r="G21" s="1">
        <v>27.457799999999999</v>
      </c>
      <c r="H21" s="1">
        <v>-113.9329</v>
      </c>
      <c r="J21">
        <v>14</v>
      </c>
      <c r="L21" s="3">
        <f>(D$79-D21)/25.4*1000</f>
        <v>-0.39763779527592269</v>
      </c>
      <c r="N21">
        <v>1.5</v>
      </c>
      <c r="Q21" s="3">
        <f>(H$79-H21)/25.4*1000</f>
        <v>0.11417322834633048</v>
      </c>
      <c r="S21">
        <v>1.5</v>
      </c>
      <c r="V21" s="1">
        <f>(H21-D21)</f>
        <v>-1.300000000000523E-2</v>
      </c>
      <c r="Y21" s="1">
        <f>D21-($D$79)</f>
        <v>1.0100000000008436E-2</v>
      </c>
      <c r="AB21" s="1">
        <f>H21-($H$79)</f>
        <v>-2.899999999996794E-3</v>
      </c>
    </row>
    <row r="22" spans="2:28" x14ac:dyDescent="0.25">
      <c r="B22">
        <v>15</v>
      </c>
      <c r="C22" s="1">
        <v>-27.670400000000001</v>
      </c>
      <c r="D22" s="1">
        <v>-113.9195</v>
      </c>
      <c r="F22">
        <v>15</v>
      </c>
      <c r="G22" s="1">
        <v>27.452999999999999</v>
      </c>
      <c r="H22" s="1">
        <v>-113.931</v>
      </c>
      <c r="J22">
        <v>15</v>
      </c>
      <c r="K22" s="3">
        <f>(C22-C$79)/25.4*1000</f>
        <v>2.3464566929133723</v>
      </c>
      <c r="M22">
        <v>0</v>
      </c>
      <c r="P22" s="3">
        <f>(G$79-G22)/25.4*1000</f>
        <v>7.1653543307087464</v>
      </c>
      <c r="R22">
        <v>0</v>
      </c>
      <c r="U22" s="1">
        <f>ABS(G22-C22)</f>
        <v>55.123400000000004</v>
      </c>
      <c r="X22" s="1">
        <f>C22-C$79</f>
        <v>5.9599999999999653E-2</v>
      </c>
    </row>
    <row r="23" spans="2:28" x14ac:dyDescent="0.25">
      <c r="B23">
        <v>16</v>
      </c>
      <c r="C23" s="1">
        <v>-27.677499999999998</v>
      </c>
      <c r="D23" s="1">
        <v>-113.923</v>
      </c>
      <c r="F23">
        <v>16</v>
      </c>
      <c r="G23" s="1">
        <v>27.447500000000002</v>
      </c>
      <c r="H23" s="1">
        <v>-113.9336</v>
      </c>
      <c r="J23">
        <v>16</v>
      </c>
      <c r="L23" s="3">
        <f>(D$79-D23)/25.4*1000</f>
        <v>-0.27559055118129933</v>
      </c>
      <c r="N23">
        <v>1.5</v>
      </c>
      <c r="Q23" s="3">
        <f>(H$79-H23)/25.4*1000</f>
        <v>0.14173228346423661</v>
      </c>
      <c r="S23">
        <v>1.5</v>
      </c>
      <c r="V23" s="1">
        <f>(H23-D23)</f>
        <v>-1.0599999999996612E-2</v>
      </c>
      <c r="Y23" s="1">
        <f>D23-($D$79)</f>
        <v>7.0000000000050022E-3</v>
      </c>
      <c r="AB23" s="1">
        <f>H23-($H$79)</f>
        <v>-3.5999999999916099E-3</v>
      </c>
    </row>
    <row r="24" spans="2:28" x14ac:dyDescent="0.25">
      <c r="B24">
        <v>17</v>
      </c>
      <c r="C24" s="1">
        <v>-27.6814</v>
      </c>
      <c r="D24" s="1">
        <v>-113.9191</v>
      </c>
      <c r="F24">
        <v>17</v>
      </c>
      <c r="G24" s="1">
        <v>27.443300000000001</v>
      </c>
      <c r="H24" s="1">
        <v>-113.92740000000001</v>
      </c>
      <c r="J24">
        <v>17</v>
      </c>
      <c r="K24" s="3">
        <f>(C24-C$79)/25.4*1000</f>
        <v>1.9133858267716704</v>
      </c>
      <c r="M24">
        <v>0</v>
      </c>
      <c r="P24" s="3">
        <f>(G$79-G24)/25.4*1000</f>
        <v>7.5472440944882235</v>
      </c>
      <c r="R24">
        <v>0</v>
      </c>
      <c r="U24" s="1">
        <f>ABS(G24-C24)</f>
        <v>55.124700000000004</v>
      </c>
      <c r="X24" s="1">
        <f>C24-C$79</f>
        <v>4.8600000000000421E-2</v>
      </c>
    </row>
    <row r="25" spans="2:28" x14ac:dyDescent="0.25">
      <c r="B25">
        <v>18</v>
      </c>
      <c r="C25" s="1">
        <v>-27.6708</v>
      </c>
      <c r="D25" s="1">
        <v>-113.9235</v>
      </c>
      <c r="F25">
        <v>18</v>
      </c>
      <c r="G25" s="1">
        <v>27.4725</v>
      </c>
      <c r="H25" s="1">
        <v>-113.9224</v>
      </c>
      <c r="J25">
        <v>18</v>
      </c>
      <c r="K25" s="3">
        <f>(C25-C$79)/25.4*1000</f>
        <v>2.3307086614173462</v>
      </c>
      <c r="M25">
        <v>0</v>
      </c>
      <c r="O25" t="s">
        <v>8</v>
      </c>
      <c r="P25" s="3">
        <f>(G$79-G25)/25.4*1000</f>
        <v>6.3976377952756467</v>
      </c>
      <c r="R25">
        <v>0</v>
      </c>
      <c r="U25" s="1">
        <f>ABS(G25-C25)</f>
        <v>55.143299999999996</v>
      </c>
      <c r="X25" s="1">
        <f>C25-C$79</f>
        <v>5.9200000000000585E-2</v>
      </c>
    </row>
    <row r="26" spans="2:28" x14ac:dyDescent="0.25">
      <c r="B26">
        <v>19</v>
      </c>
      <c r="C26" s="1">
        <v>-27.660399999999999</v>
      </c>
      <c r="D26" s="1">
        <v>-113.92700000000001</v>
      </c>
      <c r="F26">
        <v>19</v>
      </c>
      <c r="G26" s="1">
        <v>27.483799999999999</v>
      </c>
      <c r="H26" s="1">
        <v>-113.92489999999999</v>
      </c>
      <c r="J26">
        <v>19</v>
      </c>
      <c r="L26" s="3">
        <f>(D$79-D26)/25.4*1000</f>
        <v>-0.11811023622047692</v>
      </c>
      <c r="N26">
        <v>0.5</v>
      </c>
      <c r="Q26" s="3">
        <f>(H$79-H26)/25.4*1000</f>
        <v>-0.2007874015753143</v>
      </c>
      <c r="S26">
        <v>0.5</v>
      </c>
      <c r="V26" s="1">
        <f>(H26-D26)</f>
        <v>2.1000000000128694E-3</v>
      </c>
      <c r="Y26" s="1">
        <f>D26-($D$79)</f>
        <v>3.0000000000001137E-3</v>
      </c>
      <c r="AB26" s="1">
        <f>H26-($H$79)</f>
        <v>5.100000000012983E-3</v>
      </c>
    </row>
    <row r="27" spans="2:28" x14ac:dyDescent="0.25">
      <c r="B27">
        <v>20</v>
      </c>
      <c r="C27" s="1">
        <v>-27.645099999999999</v>
      </c>
      <c r="D27" s="1">
        <v>-113.9241</v>
      </c>
      <c r="F27">
        <v>20</v>
      </c>
      <c r="G27" s="1">
        <v>27.499400000000001</v>
      </c>
      <c r="H27" s="1">
        <v>-113.9224</v>
      </c>
      <c r="J27">
        <v>20</v>
      </c>
      <c r="K27" s="3">
        <f>(C27-C$79)/25.4*1000</f>
        <v>3.342519685039413</v>
      </c>
      <c r="M27">
        <v>0</v>
      </c>
      <c r="P27" s="3">
        <f>(G$79-G27)/25.4*1000</f>
        <v>5.3385826771653608</v>
      </c>
      <c r="R27">
        <v>0</v>
      </c>
      <c r="U27" s="1">
        <f>ABS(G27-C27)</f>
        <v>55.144500000000001</v>
      </c>
      <c r="X27" s="1">
        <f>C27-C$79</f>
        <v>8.4900000000001086E-2</v>
      </c>
    </row>
    <row r="28" spans="2:28" x14ac:dyDescent="0.25">
      <c r="B28">
        <v>21</v>
      </c>
      <c r="C28" s="1">
        <v>-27.633900000000001</v>
      </c>
      <c r="D28" s="1">
        <v>-113.9255</v>
      </c>
      <c r="F28">
        <v>21</v>
      </c>
      <c r="G28" s="1">
        <v>27.509899999999998</v>
      </c>
      <c r="H28" s="1">
        <v>-113.9263</v>
      </c>
      <c r="J28">
        <v>21</v>
      </c>
      <c r="L28" s="3">
        <f>(D$79-D28)/25.4*1000</f>
        <v>-0.17716535433099512</v>
      </c>
      <c r="N28">
        <v>0.5</v>
      </c>
      <c r="Q28" s="3">
        <f>(H$79-H28)/25.4*1000</f>
        <v>-0.14566929133894255</v>
      </c>
      <c r="S28">
        <v>0.5</v>
      </c>
      <c r="V28" s="1">
        <f>(H28-D28)</f>
        <v>-7.9999999999813554E-4</v>
      </c>
      <c r="Y28" s="1">
        <f>D28-($D$79)</f>
        <v>4.500000000007276E-3</v>
      </c>
      <c r="AB28" s="1">
        <f>H28-($H$79)</f>
        <v>3.7000000000091404E-3</v>
      </c>
    </row>
    <row r="29" spans="2:28" x14ac:dyDescent="0.25">
      <c r="B29">
        <v>22</v>
      </c>
      <c r="C29" s="1">
        <v>-27.6249</v>
      </c>
      <c r="D29" s="1">
        <v>-113.92319999999999</v>
      </c>
      <c r="F29">
        <v>22</v>
      </c>
      <c r="G29" s="1">
        <v>27.5183</v>
      </c>
      <c r="H29" s="1">
        <v>-113.9242</v>
      </c>
      <c r="J29">
        <v>22</v>
      </c>
      <c r="K29" s="3">
        <f>(C29-C$79)/25.4*1000</f>
        <v>4.1377952755905589</v>
      </c>
      <c r="M29">
        <v>0</v>
      </c>
      <c r="P29" s="3">
        <f>(G$79-G29)/25.4*1000</f>
        <v>4.59448818897644</v>
      </c>
      <c r="R29">
        <v>0</v>
      </c>
      <c r="U29" s="1">
        <f>ABS(G29-C29)</f>
        <v>55.1432</v>
      </c>
      <c r="X29" s="1">
        <f>C29-C$79</f>
        <v>0.10510000000000019</v>
      </c>
    </row>
    <row r="30" spans="2:28" x14ac:dyDescent="0.25">
      <c r="B30">
        <v>23</v>
      </c>
      <c r="C30" s="1">
        <v>-27.619499999999999</v>
      </c>
      <c r="D30" s="1">
        <v>-113.9246</v>
      </c>
      <c r="F30">
        <v>23</v>
      </c>
      <c r="G30" s="1">
        <v>27.525300000000001</v>
      </c>
      <c r="H30" s="1">
        <v>-113.9269</v>
      </c>
      <c r="J30">
        <v>23</v>
      </c>
      <c r="L30" s="3">
        <f>(D$79-D30)/25.4*1000</f>
        <v>-0.21259842519719416</v>
      </c>
      <c r="N30">
        <v>0.5</v>
      </c>
      <c r="Q30" s="3">
        <f>(H$79-H30)/25.4*1000</f>
        <v>-0.12204724409462338</v>
      </c>
      <c r="S30">
        <v>0.5</v>
      </c>
      <c r="V30" s="1">
        <f>(H30-D30)</f>
        <v>-2.3000000000052978E-3</v>
      </c>
      <c r="Y30" s="1">
        <f>D30-($D$79)</f>
        <v>5.4000000000087311E-3</v>
      </c>
      <c r="AB30" s="1">
        <f>H30-($H$79)</f>
        <v>3.1000000000034333E-3</v>
      </c>
    </row>
    <row r="31" spans="2:28" x14ac:dyDescent="0.25">
      <c r="B31">
        <v>24</v>
      </c>
      <c r="C31" s="1">
        <v>-27.615200000000002</v>
      </c>
      <c r="D31" s="1">
        <v>-113.9237</v>
      </c>
      <c r="F31">
        <v>24</v>
      </c>
      <c r="G31" s="1">
        <v>27.529499999999999</v>
      </c>
      <c r="H31" s="1">
        <v>-113.926</v>
      </c>
      <c r="J31">
        <v>24</v>
      </c>
      <c r="K31" s="3">
        <f>(C31-C$79)/25.4*1000</f>
        <v>4.5196850393700361</v>
      </c>
      <c r="M31">
        <v>0</v>
      </c>
      <c r="P31" s="3">
        <f>(G$79-G31)/25.4*1000</f>
        <v>4.1535433070867249</v>
      </c>
      <c r="R31">
        <v>0</v>
      </c>
      <c r="U31" s="1">
        <f>ABS(G31-C31)</f>
        <v>55.1447</v>
      </c>
      <c r="X31" s="1">
        <f>C31-C$79</f>
        <v>0.1147999999999989</v>
      </c>
    </row>
    <row r="32" spans="2:28" x14ac:dyDescent="0.25">
      <c r="B32">
        <v>25</v>
      </c>
      <c r="C32" s="1">
        <v>-27.613600000000002</v>
      </c>
      <c r="D32" s="1">
        <v>-113.9264</v>
      </c>
      <c r="F32">
        <v>25</v>
      </c>
      <c r="G32" s="1">
        <v>27.535</v>
      </c>
      <c r="H32" s="1">
        <v>-113.92919999999999</v>
      </c>
      <c r="J32">
        <v>25</v>
      </c>
      <c r="L32" s="3">
        <f>(D$79-D32)/25.4*1000</f>
        <v>-0.1417322834647961</v>
      </c>
      <c r="N32">
        <v>0.5</v>
      </c>
      <c r="Q32" s="3">
        <f>(H$79-H32)/25.4*1000</f>
        <v>-3.1496062992612067E-2</v>
      </c>
      <c r="S32">
        <v>0.5</v>
      </c>
      <c r="V32" s="1">
        <f>(H32-D32)</f>
        <v>-2.7999999999934744E-3</v>
      </c>
      <c r="Y32" s="1">
        <f>D32-($D$79)</f>
        <v>3.6000000000058208E-3</v>
      </c>
      <c r="AB32" s="1">
        <f>H32-($H$79)</f>
        <v>8.0000000001234639E-4</v>
      </c>
    </row>
    <row r="33" spans="2:28" x14ac:dyDescent="0.25">
      <c r="B33">
        <v>26</v>
      </c>
      <c r="C33" s="1">
        <v>-27.612300000000001</v>
      </c>
      <c r="D33" s="1">
        <v>-113.9226</v>
      </c>
      <c r="F33">
        <v>26</v>
      </c>
      <c r="G33" s="1">
        <v>27.535</v>
      </c>
      <c r="H33" s="1">
        <v>-113.9294</v>
      </c>
      <c r="J33">
        <v>26</v>
      </c>
      <c r="K33" s="3">
        <f>(C33-C$79)/25.4*1000</f>
        <v>4.6338582677165068</v>
      </c>
      <c r="M33">
        <v>0</v>
      </c>
      <c r="P33" s="3">
        <f>(G$79-G33)/25.4*1000</f>
        <v>3.9370078740158045</v>
      </c>
      <c r="R33">
        <v>0</v>
      </c>
      <c r="U33" s="1">
        <f>ABS(G33-C33)</f>
        <v>55.147300000000001</v>
      </c>
      <c r="X33" s="1">
        <f>C33-C$79</f>
        <v>0.11769999999999925</v>
      </c>
    </row>
    <row r="34" spans="2:28" x14ac:dyDescent="0.25">
      <c r="B34">
        <v>27</v>
      </c>
      <c r="C34" s="1">
        <v>-27.617000000000001</v>
      </c>
      <c r="D34" s="1">
        <v>-113.9263</v>
      </c>
      <c r="F34">
        <v>27</v>
      </c>
      <c r="G34" s="1">
        <v>27.530799999999999</v>
      </c>
      <c r="H34" s="1">
        <v>-113.93040000000001</v>
      </c>
      <c r="J34">
        <v>27</v>
      </c>
      <c r="L34" s="3">
        <f>(D$79-D34)/25.4*1000</f>
        <v>-0.14566929133894255</v>
      </c>
      <c r="N34">
        <v>0.5</v>
      </c>
      <c r="Q34" s="3">
        <f>(H$79-H34)/25.4*1000</f>
        <v>1.5748031496026292E-2</v>
      </c>
      <c r="S34">
        <v>0.5</v>
      </c>
      <c r="V34" s="1">
        <f>(H34-D34)</f>
        <v>-4.1000000000082082E-3</v>
      </c>
      <c r="Y34" s="1">
        <f>D34-($D$79)</f>
        <v>3.7000000000091404E-3</v>
      </c>
      <c r="AB34" s="1">
        <f>H34-($H$79)</f>
        <v>-3.9999999999906777E-4</v>
      </c>
    </row>
    <row r="35" spans="2:28" x14ac:dyDescent="0.25">
      <c r="B35">
        <v>28</v>
      </c>
      <c r="C35" s="1">
        <v>-27.622</v>
      </c>
      <c r="D35" s="1">
        <v>-113.92310000000001</v>
      </c>
      <c r="F35">
        <v>28</v>
      </c>
      <c r="G35" s="1">
        <v>27.5245</v>
      </c>
      <c r="H35" s="1">
        <v>-113.9258</v>
      </c>
      <c r="J35">
        <v>28</v>
      </c>
      <c r="K35" s="3">
        <f>(C35-C$79)/25.4*1000</f>
        <v>4.2519685039370296</v>
      </c>
      <c r="M35">
        <v>0</v>
      </c>
      <c r="P35" s="3">
        <f>(G$79-G35)/25.4*1000</f>
        <v>4.3503937007874729</v>
      </c>
      <c r="R35">
        <v>0</v>
      </c>
      <c r="U35" s="1">
        <f>ABS(G35-C35)</f>
        <v>55.146500000000003</v>
      </c>
      <c r="X35" s="1">
        <f>C35-C$79</f>
        <v>0.10800000000000054</v>
      </c>
    </row>
    <row r="36" spans="2:28" x14ac:dyDescent="0.25">
      <c r="B36">
        <v>29</v>
      </c>
      <c r="C36" s="1">
        <v>-27.630700000000001</v>
      </c>
      <c r="D36" s="1">
        <v>-113.92749999999999</v>
      </c>
      <c r="F36">
        <v>29</v>
      </c>
      <c r="G36" s="1">
        <v>27.517399999999999</v>
      </c>
      <c r="H36" s="1">
        <v>-113.92740000000001</v>
      </c>
      <c r="J36">
        <v>29</v>
      </c>
      <c r="L36" s="3">
        <f>(D$79-D36)/25.4*1000</f>
        <v>-9.8425196850863678E-2</v>
      </c>
      <c r="N36">
        <v>0.5</v>
      </c>
      <c r="Q36" s="3">
        <f>(H$79-H36)/25.4*1000</f>
        <v>-0.10236220472445062</v>
      </c>
      <c r="S36">
        <v>0.5</v>
      </c>
      <c r="V36" s="1">
        <f>(H36-D36)</f>
        <v>9.9999999989108801E-5</v>
      </c>
      <c r="Y36" s="1">
        <f>D36-($D$79)</f>
        <v>2.5000000000119371E-3</v>
      </c>
      <c r="AB36" s="1">
        <f>H36-($H$79)</f>
        <v>2.6000000000010459E-3</v>
      </c>
    </row>
    <row r="37" spans="2:28" x14ac:dyDescent="0.25">
      <c r="B37">
        <v>30</v>
      </c>
      <c r="C37" s="1">
        <v>-27.6404</v>
      </c>
      <c r="D37" s="1">
        <v>-113.92359999999999</v>
      </c>
      <c r="F37">
        <v>30</v>
      </c>
      <c r="G37" s="1">
        <v>27.505400000000002</v>
      </c>
      <c r="H37" s="1">
        <v>-113.92400000000001</v>
      </c>
      <c r="J37">
        <v>30</v>
      </c>
      <c r="K37" s="3">
        <f>(C37-C$79)/25.4*1000</f>
        <v>3.5275590551181413</v>
      </c>
      <c r="M37">
        <v>0</v>
      </c>
      <c r="P37" s="3">
        <f>(G$79-G37)/25.4*1000</f>
        <v>5.1023622047244075</v>
      </c>
      <c r="R37">
        <v>0</v>
      </c>
      <c r="U37" s="1">
        <f>ABS(G37-C37)</f>
        <v>55.145800000000001</v>
      </c>
      <c r="X37" s="1">
        <f>C37-C$79</f>
        <v>8.960000000000079E-2</v>
      </c>
    </row>
    <row r="38" spans="2:28" x14ac:dyDescent="0.25">
      <c r="B38">
        <v>31</v>
      </c>
      <c r="C38" s="1">
        <v>-27.654900000000001</v>
      </c>
      <c r="D38" s="1">
        <v>-113.9243</v>
      </c>
      <c r="F38">
        <v>31</v>
      </c>
      <c r="G38" s="1">
        <v>27.492799999999999</v>
      </c>
      <c r="H38" s="1">
        <v>-113.9239</v>
      </c>
      <c r="J38">
        <v>31</v>
      </c>
      <c r="L38" s="3">
        <f>(D$79-D38)/25.4*1000</f>
        <v>-0.22440944881907399</v>
      </c>
      <c r="N38">
        <v>0.5</v>
      </c>
      <c r="Q38" s="3">
        <f>(H$79-H38)/25.4*1000</f>
        <v>-0.24015748031510029</v>
      </c>
      <c r="S38">
        <v>0.5</v>
      </c>
      <c r="V38" s="1">
        <f>(H38-D38)</f>
        <v>3.9999999999906777E-4</v>
      </c>
      <c r="Y38" s="1">
        <f>D38-($D$79)</f>
        <v>5.7000000000044793E-3</v>
      </c>
      <c r="AB38" s="1">
        <f>H38-($H$79)</f>
        <v>6.100000000003547E-3</v>
      </c>
    </row>
    <row r="39" spans="2:28" x14ac:dyDescent="0.25">
      <c r="B39">
        <v>32</v>
      </c>
      <c r="C39" s="1">
        <v>-27.67</v>
      </c>
      <c r="D39" s="1">
        <v>-113.9234</v>
      </c>
      <c r="F39">
        <v>32</v>
      </c>
      <c r="G39" s="1">
        <v>27.477</v>
      </c>
      <c r="H39" s="1">
        <v>-113.92140000000001</v>
      </c>
      <c r="J39">
        <v>32</v>
      </c>
      <c r="K39" s="3">
        <f>(C39-C$79)/25.4*1000</f>
        <v>2.3622047244093984</v>
      </c>
      <c r="M39">
        <v>0</v>
      </c>
      <c r="P39" s="3">
        <f>(G$79-G39)/25.4*1000</f>
        <v>6.2204724409449312</v>
      </c>
      <c r="R39">
        <v>0</v>
      </c>
      <c r="U39" s="1">
        <f>ABS(G39-C39)</f>
        <v>55.147000000000006</v>
      </c>
      <c r="X39" s="1">
        <f>C39-C$79</f>
        <v>5.9999999999998721E-2</v>
      </c>
    </row>
    <row r="40" spans="2:28" x14ac:dyDescent="0.25">
      <c r="B40">
        <v>33</v>
      </c>
      <c r="C40" s="1">
        <v>-27.687000000000001</v>
      </c>
      <c r="D40" s="1">
        <v>-113.92529999999999</v>
      </c>
      <c r="F40">
        <v>33</v>
      </c>
      <c r="G40" s="1">
        <v>27.4618</v>
      </c>
      <c r="H40" s="1">
        <v>-113.9243</v>
      </c>
      <c r="J40">
        <v>33</v>
      </c>
      <c r="L40" s="3">
        <f>(D$79-D40)/25.4*1000</f>
        <v>-0.185039370079288</v>
      </c>
      <c r="N40">
        <v>0.5</v>
      </c>
      <c r="Q40" s="3">
        <f>(H$79-H40)/25.4*1000</f>
        <v>-0.22440944881907399</v>
      </c>
      <c r="S40">
        <v>0.5</v>
      </c>
      <c r="V40" s="1">
        <f>(H40-D40)</f>
        <v>9.9999999999056399E-4</v>
      </c>
      <c r="Y40" s="1">
        <f>D40-($D$79)</f>
        <v>4.7000000000139153E-3</v>
      </c>
      <c r="AB40" s="1">
        <f>H40-($H$79)</f>
        <v>5.7000000000044793E-3</v>
      </c>
    </row>
    <row r="41" spans="2:28" x14ac:dyDescent="0.25">
      <c r="B41">
        <v>34</v>
      </c>
      <c r="C41" s="1">
        <v>-27.697900000000001</v>
      </c>
      <c r="D41" s="1">
        <v>-113.9204</v>
      </c>
      <c r="F41">
        <v>34</v>
      </c>
      <c r="G41" s="1">
        <v>27.4513</v>
      </c>
      <c r="H41" s="1">
        <v>-113.9217</v>
      </c>
      <c r="J41">
        <v>34</v>
      </c>
      <c r="K41" s="3">
        <f>(C41-C$79)/25.4*1000</f>
        <v>1.2637795275590471</v>
      </c>
      <c r="M41">
        <v>0</v>
      </c>
      <c r="P41" s="3">
        <f>(G$79-G41)/25.4*1000</f>
        <v>7.2322834645669989</v>
      </c>
      <c r="R41">
        <v>0</v>
      </c>
      <c r="U41" s="1">
        <f>ABS(G41-C41)</f>
        <v>55.1492</v>
      </c>
      <c r="X41" s="1">
        <f>C41-C$79</f>
        <v>3.2099999999999795E-2</v>
      </c>
    </row>
    <row r="42" spans="2:28" x14ac:dyDescent="0.25">
      <c r="B42">
        <v>35</v>
      </c>
      <c r="C42" s="1">
        <v>-27.713000000000001</v>
      </c>
      <c r="D42" s="1">
        <v>-113.92319999999999</v>
      </c>
      <c r="F42">
        <v>35</v>
      </c>
      <c r="G42" s="1">
        <v>27.4923</v>
      </c>
      <c r="H42" s="1">
        <v>-113.92570000000001</v>
      </c>
      <c r="J42">
        <v>35</v>
      </c>
      <c r="K42" s="3">
        <f>(C42-C$79)/25.4*1000</f>
        <v>0.66929133858265599</v>
      </c>
      <c r="M42">
        <v>0</v>
      </c>
      <c r="O42" t="s">
        <v>9</v>
      </c>
      <c r="P42" s="3">
        <f>(G$79-G42)/25.4*1000</f>
        <v>5.6181102362205273</v>
      </c>
      <c r="R42">
        <v>0</v>
      </c>
      <c r="U42" s="1">
        <f>ABS(G42-C42)</f>
        <v>55.205300000000001</v>
      </c>
      <c r="X42" s="1">
        <f>C42-C$79</f>
        <v>1.699999999999946E-2</v>
      </c>
    </row>
    <row r="43" spans="2:28" x14ac:dyDescent="0.25">
      <c r="B43">
        <v>36</v>
      </c>
      <c r="C43" s="1">
        <v>-27.6968</v>
      </c>
      <c r="D43" s="1">
        <v>-113.929</v>
      </c>
      <c r="F43">
        <v>36</v>
      </c>
      <c r="G43" s="1">
        <v>27.507200000000001</v>
      </c>
      <c r="H43" s="1">
        <v>-113.93170000000001</v>
      </c>
      <c r="J43">
        <v>36</v>
      </c>
      <c r="L43" s="3">
        <f>(D$79-D43)/25.4*1000</f>
        <v>-3.9370078740345468E-2</v>
      </c>
      <c r="N43">
        <v>3.5</v>
      </c>
      <c r="Q43" s="3">
        <f>(H$79-H43)/25.4*1000</f>
        <v>6.692913385825161E-2</v>
      </c>
      <c r="S43">
        <v>3</v>
      </c>
      <c r="V43" s="1">
        <f>(H43-D43)</f>
        <v>-2.7000000000043656E-3</v>
      </c>
      <c r="Y43" s="1">
        <f>D43-($D$79)</f>
        <v>1.0000000000047748E-3</v>
      </c>
      <c r="AB43" s="1">
        <f>H43-($H$79)</f>
        <v>-1.6999999999995907E-3</v>
      </c>
    </row>
    <row r="44" spans="2:28" x14ac:dyDescent="0.25">
      <c r="B44">
        <v>37</v>
      </c>
      <c r="C44" s="1">
        <v>-27.674600000000002</v>
      </c>
      <c r="D44" s="1">
        <v>-113.9273</v>
      </c>
      <c r="F44">
        <v>37</v>
      </c>
      <c r="G44" s="1">
        <v>27.528199999999998</v>
      </c>
      <c r="H44" s="1">
        <v>-113.93040000000001</v>
      </c>
      <c r="J44">
        <v>37</v>
      </c>
      <c r="K44" s="3">
        <f>(C44-C$79)/25.4*1000</f>
        <v>2.1811023622046766</v>
      </c>
      <c r="M44">
        <v>0</v>
      </c>
      <c r="P44" s="3">
        <f>(G$79-G44)/25.4*1000</f>
        <v>4.20472440944895</v>
      </c>
      <c r="R44">
        <v>0</v>
      </c>
      <c r="U44" s="1">
        <f>ABS(G44-C44)</f>
        <v>55.202799999999996</v>
      </c>
      <c r="X44" s="1">
        <f>C44-C$79</f>
        <v>5.5399999999998784E-2</v>
      </c>
    </row>
    <row r="45" spans="2:28" x14ac:dyDescent="0.25">
      <c r="B45">
        <v>38</v>
      </c>
      <c r="C45" s="1">
        <v>-27.6553</v>
      </c>
      <c r="D45" s="1">
        <v>-113.92749999999999</v>
      </c>
      <c r="F45">
        <v>38</v>
      </c>
      <c r="G45" s="1">
        <v>27.549700000000001</v>
      </c>
      <c r="H45" s="1">
        <v>-113.9332</v>
      </c>
      <c r="J45">
        <v>38</v>
      </c>
      <c r="L45" s="3">
        <f>(D$79-D45)/25.4*1000</f>
        <v>-9.8425196850863678E-2</v>
      </c>
      <c r="N45">
        <v>3.5</v>
      </c>
      <c r="Q45" s="3">
        <f>(H$79-H45)/25.4*1000</f>
        <v>0.12598425196821034</v>
      </c>
      <c r="S45">
        <v>3.5</v>
      </c>
      <c r="V45" s="1">
        <f>(H45-D45)</f>
        <v>-5.7000000000044793E-3</v>
      </c>
      <c r="Y45" s="1">
        <f>D45-($D$79)</f>
        <v>2.5000000000119371E-3</v>
      </c>
      <c r="AB45" s="1">
        <f>H45-($H$79)</f>
        <v>-3.1999999999925421E-3</v>
      </c>
    </row>
    <row r="46" spans="2:28" x14ac:dyDescent="0.25">
      <c r="B46">
        <v>39</v>
      </c>
      <c r="C46" s="1">
        <v>-27.638500000000001</v>
      </c>
      <c r="D46" s="1">
        <v>-113.9248</v>
      </c>
      <c r="F46">
        <v>39</v>
      </c>
      <c r="G46" s="1">
        <v>27.567299999999999</v>
      </c>
      <c r="H46" s="1">
        <v>-113.9312</v>
      </c>
      <c r="J46">
        <v>39</v>
      </c>
      <c r="K46" s="3">
        <f>(C46-C$79)/25.4*1000</f>
        <v>3.6023622047244062</v>
      </c>
      <c r="M46">
        <v>0</v>
      </c>
      <c r="P46" s="3">
        <f>(G$79-G46)/25.4*1000</f>
        <v>2.6653543307087437</v>
      </c>
      <c r="R46">
        <v>0</v>
      </c>
      <c r="U46" s="1">
        <f>ABS(G46-C46)</f>
        <v>55.205799999999996</v>
      </c>
      <c r="X46" s="1">
        <f>C46-C$79</f>
        <v>9.1499999999999915E-2</v>
      </c>
    </row>
    <row r="47" spans="2:28" x14ac:dyDescent="0.25">
      <c r="B47">
        <v>40</v>
      </c>
      <c r="C47" s="1">
        <v>-27.625399999999999</v>
      </c>
      <c r="D47" s="1">
        <v>-113.9302</v>
      </c>
      <c r="F47">
        <v>40</v>
      </c>
      <c r="G47" s="1">
        <v>27.583100000000002</v>
      </c>
      <c r="H47" s="1">
        <v>-113.9336</v>
      </c>
      <c r="J47">
        <v>40</v>
      </c>
      <c r="L47" s="3">
        <f>(D$79-D47)/25.4*1000</f>
        <v>7.8740157477334028E-3</v>
      </c>
      <c r="N47">
        <v>3.5</v>
      </c>
      <c r="Q47" s="3">
        <f>(H$79-H47)/25.4*1000</f>
        <v>0.14173228346423661</v>
      </c>
      <c r="S47">
        <v>4</v>
      </c>
      <c r="V47" s="1">
        <f>(H47-D47)</f>
        <v>-3.3999999999991815E-3</v>
      </c>
      <c r="Y47" s="1">
        <f>D47-($D$79)</f>
        <v>-1.9999999999242846E-4</v>
      </c>
      <c r="AB47" s="1">
        <f>H47-($H$79)</f>
        <v>-3.5999999999916099E-3</v>
      </c>
    </row>
    <row r="48" spans="2:28" x14ac:dyDescent="0.25">
      <c r="B48">
        <v>41</v>
      </c>
      <c r="C48" s="1">
        <v>-27.614999999999998</v>
      </c>
      <c r="D48" s="1">
        <v>-113.93219999999999</v>
      </c>
      <c r="F48">
        <v>41</v>
      </c>
      <c r="G48" s="1">
        <v>27.594000000000001</v>
      </c>
      <c r="H48" s="1">
        <v>-113.9267</v>
      </c>
      <c r="J48">
        <v>41</v>
      </c>
      <c r="K48" s="3">
        <f>(C48-C$79)/25.4*1000</f>
        <v>4.5275590551181892</v>
      </c>
      <c r="M48">
        <v>0</v>
      </c>
      <c r="P48" s="3">
        <f>(G$79-G48)/25.4*1000</f>
        <v>1.6141732283464714</v>
      </c>
      <c r="R48">
        <v>0</v>
      </c>
      <c r="U48" s="1">
        <f>ABS(G48-C48)</f>
        <v>55.209000000000003</v>
      </c>
      <c r="X48" s="1">
        <f>C48-C$79</f>
        <v>0.11500000000000199</v>
      </c>
    </row>
    <row r="49" spans="2:28" x14ac:dyDescent="0.25">
      <c r="B49">
        <v>42</v>
      </c>
      <c r="C49" s="1">
        <v>-27.608699999999999</v>
      </c>
      <c r="D49" s="1">
        <v>-113.93899999999999</v>
      </c>
      <c r="F49">
        <v>42</v>
      </c>
      <c r="G49" s="1">
        <v>27.6038</v>
      </c>
      <c r="H49" s="1">
        <v>-113.9252</v>
      </c>
      <c r="J49">
        <v>42</v>
      </c>
      <c r="L49" s="3">
        <f>(D$79-D49)/25.4*1000</f>
        <v>0.3543307086608713</v>
      </c>
      <c r="N49">
        <v>3.5</v>
      </c>
      <c r="Q49" s="3">
        <f>(H$79-H49)/25.4*1000</f>
        <v>-0.18897637795287497</v>
      </c>
      <c r="S49">
        <v>4.5</v>
      </c>
      <c r="V49" s="1">
        <f>(H49-D49)</f>
        <v>1.3799999999989154E-2</v>
      </c>
      <c r="Y49" s="1">
        <f>D49-($D$79)</f>
        <v>-8.9999999999861302E-3</v>
      </c>
      <c r="AB49" s="1">
        <f>H49-($H$79)</f>
        <v>4.8000000000030241E-3</v>
      </c>
    </row>
    <row r="50" spans="2:28" x14ac:dyDescent="0.25">
      <c r="B50">
        <v>43</v>
      </c>
      <c r="C50" s="1">
        <v>-27.6036</v>
      </c>
      <c r="D50" s="1">
        <v>-113.93129999999999</v>
      </c>
      <c r="F50">
        <v>43</v>
      </c>
      <c r="G50" s="1">
        <v>27.607500000000002</v>
      </c>
      <c r="H50" s="1">
        <v>-113.92610000000001</v>
      </c>
      <c r="J50">
        <v>43</v>
      </c>
      <c r="K50" s="3">
        <f>(C50-C$79)/25.4*1000</f>
        <v>4.9763779527559171</v>
      </c>
      <c r="M50">
        <v>0</v>
      </c>
      <c r="P50" s="3">
        <f>(G$79-G50)/25.4*1000</f>
        <v>1.0826771653543252</v>
      </c>
      <c r="R50">
        <v>0</v>
      </c>
      <c r="U50" s="1">
        <f>ABS(G50-C50)</f>
        <v>55.211100000000002</v>
      </c>
      <c r="X50" s="1">
        <f>C50-C$79</f>
        <v>0.12640000000000029</v>
      </c>
    </row>
    <row r="51" spans="2:28" x14ac:dyDescent="0.25">
      <c r="B51">
        <v>44</v>
      </c>
      <c r="C51" s="1">
        <v>-27.605</v>
      </c>
      <c r="D51" s="1">
        <v>-113.9303</v>
      </c>
      <c r="F51">
        <v>44</v>
      </c>
      <c r="G51" s="1">
        <v>27.610900000000001</v>
      </c>
      <c r="H51" s="1">
        <v>-113.9329</v>
      </c>
      <c r="J51">
        <v>44</v>
      </c>
      <c r="L51" s="3">
        <f>(D$79-D51)/25.4*1000</f>
        <v>1.1811023621879847E-2</v>
      </c>
      <c r="N51">
        <v>4</v>
      </c>
      <c r="Q51" s="3">
        <f>(H$79-H51)/25.4*1000</f>
        <v>0.11417322834633048</v>
      </c>
      <c r="S51">
        <v>5</v>
      </c>
      <c r="V51" s="1">
        <f>(H51-D51)</f>
        <v>-2.6000000000010459E-3</v>
      </c>
      <c r="Y51" s="1">
        <f>D51-($D$79)</f>
        <v>-2.9999999999574811E-4</v>
      </c>
      <c r="AB51" s="1">
        <f>H51-($H$79)</f>
        <v>-2.899999999996794E-3</v>
      </c>
    </row>
    <row r="52" spans="2:28" x14ac:dyDescent="0.25">
      <c r="B52">
        <v>45</v>
      </c>
      <c r="C52" s="1">
        <v>-27.6068</v>
      </c>
      <c r="D52" s="1">
        <v>-113.9302</v>
      </c>
      <c r="F52">
        <v>45</v>
      </c>
      <c r="G52" s="1">
        <v>27.610700000000001</v>
      </c>
      <c r="H52" s="1">
        <v>-113.9295</v>
      </c>
      <c r="J52">
        <v>45</v>
      </c>
      <c r="K52" s="3">
        <f>(C52-C$79)/25.4*1000</f>
        <v>4.8503937007874267</v>
      </c>
      <c r="M52">
        <v>0</v>
      </c>
      <c r="P52" s="3">
        <f>(G$79-G52)/25.4*1000</f>
        <v>0.95669291338583518</v>
      </c>
      <c r="R52">
        <v>0</v>
      </c>
      <c r="U52" s="1">
        <f>ABS(G52-C52)</f>
        <v>55.217500000000001</v>
      </c>
      <c r="X52" s="1">
        <f>C52-C$79</f>
        <v>0.12320000000000064</v>
      </c>
    </row>
    <row r="53" spans="2:28" x14ac:dyDescent="0.25">
      <c r="B53">
        <v>46</v>
      </c>
      <c r="C53" s="1">
        <v>-27.610800000000001</v>
      </c>
      <c r="D53" s="1">
        <v>-113.93600000000001</v>
      </c>
      <c r="F53">
        <v>46</v>
      </c>
      <c r="G53" s="1">
        <v>27.609500000000001</v>
      </c>
      <c r="H53" s="1">
        <v>-113.93040000000001</v>
      </c>
      <c r="J53">
        <v>46</v>
      </c>
      <c r="L53" s="3">
        <f>(D$79-D53)/25.4*1000</f>
        <v>0.23622047244095384</v>
      </c>
      <c r="N53">
        <v>4</v>
      </c>
      <c r="Q53" s="3">
        <f>(H$79-H53)/25.4*1000</f>
        <v>1.5748031496026292E-2</v>
      </c>
      <c r="S53">
        <v>5</v>
      </c>
      <c r="V53" s="1">
        <f>(H53-D53)</f>
        <v>5.6000000000011596E-3</v>
      </c>
      <c r="Y53" s="1">
        <f>D53-($D$79)</f>
        <v>-6.0000000000002274E-3</v>
      </c>
      <c r="AB53" s="1">
        <f>H53-($H$79)</f>
        <v>-3.9999999999906777E-4</v>
      </c>
    </row>
    <row r="54" spans="2:28" x14ac:dyDescent="0.25">
      <c r="B54">
        <v>47</v>
      </c>
      <c r="C54" s="1">
        <v>-27.6142</v>
      </c>
      <c r="D54" s="1">
        <v>-113.9341</v>
      </c>
      <c r="F54">
        <v>47</v>
      </c>
      <c r="G54" s="1">
        <v>27.605699999999999</v>
      </c>
      <c r="H54" s="1">
        <v>-113.93</v>
      </c>
      <c r="J54">
        <v>47</v>
      </c>
      <c r="K54" s="3">
        <f>(C54-C$79)/25.4*1000</f>
        <v>4.5590551181102414</v>
      </c>
      <c r="M54">
        <v>0</v>
      </c>
      <c r="P54" s="3">
        <f>(G$79-G54)/25.4*1000</f>
        <v>1.1535433070867231</v>
      </c>
      <c r="R54">
        <v>0</v>
      </c>
      <c r="U54" s="1">
        <f>ABS(G54-C54)</f>
        <v>55.219899999999996</v>
      </c>
      <c r="X54" s="1">
        <f>C54-C$79</f>
        <v>0.11580000000000013</v>
      </c>
    </row>
    <row r="55" spans="2:28" x14ac:dyDescent="0.25">
      <c r="B55">
        <v>48</v>
      </c>
      <c r="C55" s="1">
        <v>-27.619599999999998</v>
      </c>
      <c r="D55" s="1">
        <v>-113.9348</v>
      </c>
      <c r="F55">
        <v>48</v>
      </c>
      <c r="G55" s="1">
        <v>27.6035</v>
      </c>
      <c r="H55" s="1">
        <v>-113.93340000000001</v>
      </c>
      <c r="J55">
        <v>48</v>
      </c>
      <c r="L55" s="3">
        <f>(D$79-D55)/25.4*1000</f>
        <v>0.18897637795231548</v>
      </c>
      <c r="N55">
        <v>4.5</v>
      </c>
      <c r="Q55" s="3">
        <f>(H$79-H55)/25.4*1000</f>
        <v>0.13385826771650322</v>
      </c>
      <c r="S55">
        <v>5</v>
      </c>
      <c r="V55" s="1">
        <f>(H55-D55)</f>
        <v>1.3999999999896318E-3</v>
      </c>
      <c r="Y55" s="1">
        <f>D55-($D$79)</f>
        <v>-4.7999999999888132E-3</v>
      </c>
      <c r="AB55" s="1">
        <f>H55-($H$79)</f>
        <v>-3.3999999999991815E-3</v>
      </c>
    </row>
    <row r="56" spans="2:28" x14ac:dyDescent="0.25">
      <c r="B56">
        <v>49</v>
      </c>
      <c r="C56" s="1">
        <v>-27.625</v>
      </c>
      <c r="D56" s="1">
        <v>-113.9288</v>
      </c>
      <c r="F56">
        <v>49</v>
      </c>
      <c r="G56" s="1">
        <v>27.598500000000001</v>
      </c>
      <c r="H56" s="1">
        <v>-113.9277</v>
      </c>
      <c r="J56">
        <v>49</v>
      </c>
      <c r="K56" s="3">
        <f>(C56-C$79)/25.4*1000</f>
        <v>4.133858267716553</v>
      </c>
      <c r="M56">
        <v>0</v>
      </c>
      <c r="P56" s="3">
        <f>(G$79-G56)/25.4*1000</f>
        <v>1.4370078740157559</v>
      </c>
      <c r="R56">
        <v>0</v>
      </c>
      <c r="U56" s="1">
        <f>ABS(G56-C56)</f>
        <v>55.223500000000001</v>
      </c>
      <c r="X56" s="1">
        <f>C56-C$79</f>
        <v>0.10500000000000043</v>
      </c>
    </row>
    <row r="57" spans="2:28" x14ac:dyDescent="0.25">
      <c r="B57">
        <v>50</v>
      </c>
      <c r="C57" s="1">
        <v>-27.630800000000001</v>
      </c>
      <c r="D57" s="1">
        <v>-113.9258</v>
      </c>
      <c r="F57">
        <v>50</v>
      </c>
      <c r="G57" s="1">
        <v>27.595700000000001</v>
      </c>
      <c r="H57" s="1">
        <v>-113.92829999999999</v>
      </c>
      <c r="J57">
        <v>50</v>
      </c>
      <c r="L57" s="3">
        <f>(D$79-D57)/25.4*1000</f>
        <v>-0.16535433070911526</v>
      </c>
      <c r="N57">
        <v>5</v>
      </c>
      <c r="Q57" s="3">
        <f>(H$79-H57)/25.4*1000</f>
        <v>-6.6929133858811093E-2</v>
      </c>
      <c r="S57">
        <v>5.5</v>
      </c>
      <c r="V57" s="1">
        <f>(H57-D57)</f>
        <v>-2.4999999999977263E-3</v>
      </c>
      <c r="Y57" s="1">
        <f>D57-($D$79)</f>
        <v>4.2000000000115278E-3</v>
      </c>
      <c r="AB57" s="1">
        <f>H57-($H$79)</f>
        <v>1.7000000000138016E-3</v>
      </c>
    </row>
    <row r="58" spans="2:28" x14ac:dyDescent="0.25">
      <c r="B58">
        <v>51</v>
      </c>
      <c r="C58" s="1">
        <v>-27.634899999999998</v>
      </c>
      <c r="D58" s="1">
        <v>-113.9221</v>
      </c>
      <c r="F58">
        <v>51</v>
      </c>
      <c r="G58" s="1">
        <v>27.5929</v>
      </c>
      <c r="H58" s="1">
        <v>-113.92400000000001</v>
      </c>
      <c r="J58">
        <v>51</v>
      </c>
      <c r="K58" s="3">
        <f>(C58-C$79)/25.4*1000</f>
        <v>3.7440944881890625</v>
      </c>
      <c r="M58">
        <v>0</v>
      </c>
      <c r="P58" s="3">
        <f>(G$79-G58)/25.4*1000</f>
        <v>1.6574803149606834</v>
      </c>
      <c r="R58">
        <v>0</v>
      </c>
      <c r="U58" s="1">
        <f>ABS(G58-C58)</f>
        <v>55.227800000000002</v>
      </c>
      <c r="X58" s="1">
        <f>C58-C$79</f>
        <v>9.5100000000002183E-2</v>
      </c>
    </row>
    <row r="59" spans="2:28" x14ac:dyDescent="0.25">
      <c r="B59">
        <v>52</v>
      </c>
      <c r="C59" s="1">
        <v>-27.620100000000001</v>
      </c>
      <c r="D59" s="1">
        <v>-113.9181</v>
      </c>
      <c r="F59">
        <v>52</v>
      </c>
      <c r="G59" s="1">
        <v>27.619299999999999</v>
      </c>
      <c r="H59" s="1">
        <v>-113.9378</v>
      </c>
      <c r="J59">
        <v>52</v>
      </c>
      <c r="K59" s="3">
        <f>(C59-C$79)/25.4*1000</f>
        <v>4.3267716535432941</v>
      </c>
      <c r="M59">
        <v>0</v>
      </c>
      <c r="O59" t="s">
        <v>10</v>
      </c>
      <c r="P59" s="3">
        <f>(G$79-G59)/25.4*1000</f>
        <v>0.61811023622057049</v>
      </c>
      <c r="R59">
        <v>0</v>
      </c>
      <c r="U59" s="1">
        <f>ABS(G59-C59)</f>
        <v>55.239400000000003</v>
      </c>
      <c r="X59" s="1">
        <f>C59-C$79</f>
        <v>0.10989999999999966</v>
      </c>
    </row>
    <row r="60" spans="2:28" x14ac:dyDescent="0.25">
      <c r="B60">
        <v>53</v>
      </c>
      <c r="C60" s="1">
        <v>-27.617000000000001</v>
      </c>
      <c r="D60" s="1">
        <v>-113.9177</v>
      </c>
      <c r="F60">
        <v>53</v>
      </c>
      <c r="G60" s="1">
        <v>27.620799999999999</v>
      </c>
      <c r="H60" s="1">
        <v>-113.9354</v>
      </c>
      <c r="J60">
        <v>53</v>
      </c>
      <c r="L60" s="3">
        <f>(D$79-D60)/25.4*1000</f>
        <v>-0.48425196850434704</v>
      </c>
      <c r="N60">
        <v>2</v>
      </c>
      <c r="Q60" s="3">
        <f>(H$79-H60)/25.4*1000</f>
        <v>0.21259842519663466</v>
      </c>
      <c r="S60">
        <v>2</v>
      </c>
      <c r="V60" s="1">
        <f>(H60-D60)</f>
        <v>-1.7700000000004934E-2</v>
      </c>
      <c r="Y60" s="1">
        <f>D60-($D$79)</f>
        <v>1.2300000000010414E-2</v>
      </c>
      <c r="AB60" s="1">
        <f>H60-($H$79)</f>
        <v>-5.3999999999945203E-3</v>
      </c>
    </row>
    <row r="61" spans="2:28" x14ac:dyDescent="0.25">
      <c r="B61">
        <v>54</v>
      </c>
      <c r="C61" s="1">
        <v>-27.613600000000002</v>
      </c>
      <c r="D61" s="1">
        <v>-113.9117</v>
      </c>
      <c r="F61">
        <v>54</v>
      </c>
      <c r="G61" s="1">
        <v>27.6236</v>
      </c>
      <c r="H61" s="1">
        <v>-113.9299</v>
      </c>
      <c r="J61">
        <v>54</v>
      </c>
      <c r="K61" s="3">
        <f>(C61-C$79)/25.4*1000</f>
        <v>4.5826771653542808</v>
      </c>
      <c r="M61">
        <v>0</v>
      </c>
      <c r="P61" s="3">
        <f>(G$79-G61)/25.4*1000</f>
        <v>0.44881889763786825</v>
      </c>
      <c r="R61">
        <v>0</v>
      </c>
      <c r="U61" s="1">
        <f>ABS(G61-C61)</f>
        <v>55.237200000000001</v>
      </c>
      <c r="X61" s="1">
        <f>C61-C$79</f>
        <v>0.11639999999999873</v>
      </c>
    </row>
    <row r="62" spans="2:28" x14ac:dyDescent="0.25">
      <c r="B62">
        <v>55</v>
      </c>
      <c r="C62" s="1">
        <v>-27.613299999999999</v>
      </c>
      <c r="D62" s="1">
        <v>-113.91330000000001</v>
      </c>
      <c r="F62">
        <v>55</v>
      </c>
      <c r="G62" s="1">
        <v>27.6249</v>
      </c>
      <c r="H62" s="1">
        <v>-113.9298</v>
      </c>
      <c r="J62">
        <v>55</v>
      </c>
      <c r="L62" s="3">
        <f>(D$79-D62)/25.4*1000</f>
        <v>-0.65748031496063619</v>
      </c>
      <c r="N62">
        <v>1.5</v>
      </c>
      <c r="Q62" s="3">
        <f>(H$79-H62)/25.4*1000</f>
        <v>-7.8740157482928876E-3</v>
      </c>
      <c r="S62">
        <v>1.5</v>
      </c>
      <c r="V62" s="1">
        <f>(H62-D62)</f>
        <v>-1.649999999999352E-2</v>
      </c>
      <c r="Y62" s="1">
        <f>D62-($D$79)</f>
        <v>1.6700000000000159E-2</v>
      </c>
      <c r="AB62" s="1">
        <f>H62-($H$79)</f>
        <v>2.0000000000663931E-4</v>
      </c>
    </row>
    <row r="63" spans="2:28" x14ac:dyDescent="0.25">
      <c r="B63">
        <v>56</v>
      </c>
      <c r="C63" s="1">
        <v>-27.6129</v>
      </c>
      <c r="D63" s="1">
        <v>-113.9111</v>
      </c>
      <c r="F63">
        <v>56</v>
      </c>
      <c r="G63" s="1">
        <v>27.624199999999998</v>
      </c>
      <c r="H63" s="1">
        <v>-113.92789999999999</v>
      </c>
      <c r="J63">
        <v>56</v>
      </c>
      <c r="K63" s="3">
        <f>(C63-C$79)/25.4*1000</f>
        <v>4.6102362204724665</v>
      </c>
      <c r="M63">
        <v>0</v>
      </c>
      <c r="P63" s="3">
        <f>(G$79-G63)/25.4*1000</f>
        <v>0.42519685039382882</v>
      </c>
      <c r="R63">
        <v>0</v>
      </c>
      <c r="U63" s="1">
        <f>ABS(G63-C63)</f>
        <v>55.237099999999998</v>
      </c>
      <c r="X63" s="1">
        <f>C63-C$79</f>
        <v>0.11710000000000065</v>
      </c>
    </row>
    <row r="64" spans="2:28" x14ac:dyDescent="0.25">
      <c r="B64">
        <v>57</v>
      </c>
      <c r="C64" s="1">
        <v>-27.613499999999998</v>
      </c>
      <c r="D64" s="1">
        <v>-113.9161</v>
      </c>
      <c r="F64">
        <v>57</v>
      </c>
      <c r="G64" s="1">
        <v>27.624199999999998</v>
      </c>
      <c r="H64" s="1">
        <v>-113.9324</v>
      </c>
      <c r="J64">
        <v>57</v>
      </c>
      <c r="L64" s="3">
        <f>(D$79-D64)/25.4*1000</f>
        <v>-0.54724409448845224</v>
      </c>
      <c r="N64">
        <v>1</v>
      </c>
      <c r="Q64" s="3">
        <f>(H$79-H64)/25.4*1000</f>
        <v>9.4488188976157739E-2</v>
      </c>
      <c r="S64">
        <v>1</v>
      </c>
      <c r="V64" s="1">
        <f>(H64-D64)</f>
        <v>-1.6300000000001091E-2</v>
      </c>
      <c r="Y64" s="1">
        <f>D64-($D$79)</f>
        <v>1.3900000000006685E-2</v>
      </c>
      <c r="AB64" s="1">
        <f>H64-($H$79)</f>
        <v>-2.3999999999944066E-3</v>
      </c>
    </row>
    <row r="65" spans="2:28" x14ac:dyDescent="0.25">
      <c r="B65">
        <v>58</v>
      </c>
      <c r="C65" s="1">
        <v>-27.6142</v>
      </c>
      <c r="D65" s="1">
        <v>-113.9238</v>
      </c>
      <c r="F65">
        <v>58</v>
      </c>
      <c r="G65" s="1">
        <v>27.622800000000002</v>
      </c>
      <c r="H65" s="1">
        <v>-113.9293</v>
      </c>
      <c r="J65">
        <v>58</v>
      </c>
      <c r="K65" s="3">
        <f>(C65-C$79)/25.4*1000</f>
        <v>4.5590551181102414</v>
      </c>
      <c r="M65">
        <v>0</v>
      </c>
      <c r="P65" s="3">
        <f>(G$79-G65)/25.4*1000</f>
        <v>0.48031496062992085</v>
      </c>
      <c r="R65">
        <v>0</v>
      </c>
      <c r="U65" s="1">
        <f>ABS(G65-C65)</f>
        <v>55.237000000000002</v>
      </c>
      <c r="X65" s="1">
        <f>C65-C$79</f>
        <v>0.11580000000000013</v>
      </c>
    </row>
    <row r="66" spans="2:28" x14ac:dyDescent="0.25">
      <c r="B66">
        <v>59</v>
      </c>
      <c r="C66" s="1">
        <v>-27.616199999999999</v>
      </c>
      <c r="D66" s="1">
        <v>-113.9389</v>
      </c>
      <c r="F66">
        <v>59</v>
      </c>
      <c r="G66" s="1">
        <v>27.622299999999999</v>
      </c>
      <c r="H66" s="1">
        <v>-113.93089999999999</v>
      </c>
      <c r="J66">
        <v>59</v>
      </c>
      <c r="L66" s="3">
        <f>(D$79-D66)/25.4*1000</f>
        <v>0.35039370078728432</v>
      </c>
      <c r="N66">
        <v>0.5</v>
      </c>
      <c r="Q66" s="3">
        <f>(H$79-H66)/25.4*1000</f>
        <v>3.5433070865639536E-2</v>
      </c>
      <c r="S66">
        <v>1</v>
      </c>
      <c r="V66" s="1">
        <f>(H66-D66)</f>
        <v>8.0000000000097771E-3</v>
      </c>
      <c r="Y66" s="1">
        <f>D66-($D$79)</f>
        <v>-8.8999999999970214E-3</v>
      </c>
      <c r="AB66" s="1">
        <f>H66-($H$79)</f>
        <v>-8.9999999998724434E-4</v>
      </c>
    </row>
    <row r="67" spans="2:28" x14ac:dyDescent="0.25">
      <c r="B67">
        <v>60</v>
      </c>
      <c r="C67" s="1">
        <v>-27.616</v>
      </c>
      <c r="D67" s="1">
        <v>-113.9376</v>
      </c>
      <c r="F67">
        <v>60</v>
      </c>
      <c r="G67" s="1">
        <v>27.620200000000001</v>
      </c>
      <c r="H67" s="1">
        <v>-113.9252</v>
      </c>
      <c r="J67">
        <v>60</v>
      </c>
      <c r="K67" s="3">
        <f>(C67-C$79)/25.4*1000</f>
        <v>4.488188976377983</v>
      </c>
      <c r="M67">
        <v>0</v>
      </c>
      <c r="P67" s="3">
        <f>(G$79-G67)/25.4*1000</f>
        <v>0.58267716535437142</v>
      </c>
      <c r="R67">
        <v>0</v>
      </c>
      <c r="U67" s="1">
        <f>ABS(G67-C67)</f>
        <v>55.236199999999997</v>
      </c>
      <c r="X67" s="1">
        <f>C67-C$79</f>
        <v>0.11400000000000077</v>
      </c>
    </row>
    <row r="68" spans="2:28" x14ac:dyDescent="0.25">
      <c r="B68">
        <v>61</v>
      </c>
      <c r="C68" s="1">
        <v>-27.616599999999998</v>
      </c>
      <c r="D68" s="1">
        <v>-113.938</v>
      </c>
      <c r="F68">
        <v>61</v>
      </c>
      <c r="G68" s="1">
        <v>27.620799999999999</v>
      </c>
      <c r="H68" s="1">
        <v>-113.923</v>
      </c>
      <c r="J68">
        <v>61</v>
      </c>
      <c r="L68" s="3">
        <f>(D$79-D68)/25.4*1000</f>
        <v>0.31496062992108531</v>
      </c>
      <c r="N68">
        <v>0.5</v>
      </c>
      <c r="Q68" s="3">
        <f>(H$79-H68)/25.4*1000</f>
        <v>-0.27559055118129933</v>
      </c>
      <c r="S68">
        <v>1</v>
      </c>
      <c r="V68" s="1">
        <f>(H68-D68)</f>
        <v>1.5000000000000568E-2</v>
      </c>
      <c r="Y68" s="1">
        <f>D68-($D$79)</f>
        <v>-7.9999999999955662E-3</v>
      </c>
      <c r="AB68" s="1">
        <f>H68-($H$79)</f>
        <v>7.0000000000050022E-3</v>
      </c>
    </row>
    <row r="69" spans="2:28" x14ac:dyDescent="0.25">
      <c r="B69">
        <v>62</v>
      </c>
      <c r="C69" s="1">
        <v>-27.615100000000002</v>
      </c>
      <c r="D69" s="1">
        <v>-113.9341</v>
      </c>
      <c r="F69">
        <v>62</v>
      </c>
      <c r="G69" s="1">
        <v>27.620899999999999</v>
      </c>
      <c r="H69" s="1">
        <v>-113.9182</v>
      </c>
      <c r="J69">
        <v>62</v>
      </c>
      <c r="K69" s="3">
        <f>(C69-C$79)/25.4*1000</f>
        <v>4.5236220472440429</v>
      </c>
      <c r="M69">
        <v>0</v>
      </c>
      <c r="P69" s="3">
        <f>(G$79-G69)/25.4*1000</f>
        <v>0.5551181102363254</v>
      </c>
      <c r="R69">
        <v>0</v>
      </c>
      <c r="U69" s="1">
        <f>ABS(G69-C69)</f>
        <v>55.236000000000004</v>
      </c>
      <c r="X69" s="1">
        <f>C69-C$79</f>
        <v>0.11489999999999867</v>
      </c>
    </row>
    <row r="70" spans="2:28" x14ac:dyDescent="0.25">
      <c r="B70">
        <v>63</v>
      </c>
      <c r="C70" s="1">
        <v>-27.6143</v>
      </c>
      <c r="D70" s="1">
        <v>-113.9365</v>
      </c>
      <c r="F70">
        <v>63</v>
      </c>
      <c r="G70" s="1">
        <v>27.620699999999999</v>
      </c>
      <c r="H70" s="1">
        <v>-113.9199</v>
      </c>
      <c r="J70">
        <v>63</v>
      </c>
      <c r="L70" s="3">
        <f>(D$79-D70)/25.4*1000</f>
        <v>0.25590551181056709</v>
      </c>
      <c r="N70">
        <v>0.5</v>
      </c>
      <c r="Q70" s="3">
        <f>(H$79-H70)/25.4*1000</f>
        <v>-0.39763779527592269</v>
      </c>
      <c r="S70">
        <v>1</v>
      </c>
      <c r="V70" s="1">
        <f>(H70-D70)</f>
        <v>1.659999999999684E-2</v>
      </c>
      <c r="Y70" s="1">
        <f>D70-($D$79)</f>
        <v>-6.4999999999884039E-3</v>
      </c>
      <c r="AB70" s="1">
        <f>H70-($H$79)</f>
        <v>1.0100000000008436E-2</v>
      </c>
    </row>
    <row r="71" spans="2:28" x14ac:dyDescent="0.25">
      <c r="B71">
        <v>64</v>
      </c>
      <c r="C71" s="1">
        <v>-27.613399999999999</v>
      </c>
      <c r="D71" s="1">
        <v>-113.9365</v>
      </c>
      <c r="F71">
        <v>64</v>
      </c>
      <c r="G71" s="1">
        <v>27.621400000000001</v>
      </c>
      <c r="H71" s="1">
        <v>-113.9169</v>
      </c>
      <c r="J71">
        <v>64</v>
      </c>
      <c r="K71" s="3">
        <f>(C71-C$79)/25.4*1000</f>
        <v>4.590551181102434</v>
      </c>
      <c r="M71">
        <v>0</v>
      </c>
      <c r="P71" s="3">
        <f>(G$79-G71)/25.4*1000</f>
        <v>0.53543307086615277</v>
      </c>
      <c r="R71">
        <v>0</v>
      </c>
      <c r="U71" s="1">
        <f>ABS(G71-C71)</f>
        <v>55.2348</v>
      </c>
      <c r="X71" s="1">
        <f>C71-C$79</f>
        <v>0.11660000000000181</v>
      </c>
    </row>
    <row r="72" spans="2:28" x14ac:dyDescent="0.25">
      <c r="B72">
        <v>65</v>
      </c>
      <c r="C72" s="1">
        <v>-27.6127</v>
      </c>
      <c r="D72" s="1">
        <v>-113.9395</v>
      </c>
      <c r="F72">
        <v>65</v>
      </c>
      <c r="G72" s="1">
        <v>27.626899999999999</v>
      </c>
      <c r="H72" s="1">
        <v>-113.9165</v>
      </c>
      <c r="J72">
        <v>65</v>
      </c>
      <c r="L72" s="3">
        <f>(D$79-D72)/25.4*1000</f>
        <v>0.37401574803104404</v>
      </c>
      <c r="N72">
        <v>0.5</v>
      </c>
      <c r="Q72" s="3">
        <f>(H$79-H72)/25.4*1000</f>
        <v>-0.5314960629924258</v>
      </c>
      <c r="S72">
        <v>1</v>
      </c>
      <c r="V72" s="1">
        <f>(H72-D72)</f>
        <v>2.2999999999996135E-2</v>
      </c>
      <c r="Y72" s="1">
        <f>D72-($D$79)</f>
        <v>-9.4999999999885176E-3</v>
      </c>
      <c r="AB72" s="1">
        <f>H72-($H$79)</f>
        <v>1.3500000000007617E-2</v>
      </c>
    </row>
    <row r="73" spans="2:28" x14ac:dyDescent="0.25">
      <c r="B73">
        <v>66</v>
      </c>
      <c r="C73" s="1">
        <v>-27.611000000000001</v>
      </c>
      <c r="D73" s="1">
        <v>-113.9367</v>
      </c>
      <c r="F73">
        <v>66</v>
      </c>
      <c r="G73" s="1">
        <v>27.625599999999999</v>
      </c>
      <c r="H73" s="1">
        <v>-113.92270000000001</v>
      </c>
      <c r="J73">
        <v>66</v>
      </c>
      <c r="K73" s="3">
        <f>(C73-C$79)/25.4*1000</f>
        <v>4.6850393700787318</v>
      </c>
      <c r="M73">
        <v>0</v>
      </c>
      <c r="P73" s="3">
        <f>(G$79-G73)/25.4*1000</f>
        <v>0.3700787401575969</v>
      </c>
      <c r="R73">
        <v>0</v>
      </c>
      <c r="U73" s="1">
        <f>ABS(G73-C73)</f>
        <v>55.236599999999996</v>
      </c>
      <c r="X73" s="1">
        <f>C73-C$79</f>
        <v>0.11899999999999977</v>
      </c>
    </row>
    <row r="74" spans="2:28" x14ac:dyDescent="0.25">
      <c r="B74">
        <v>67</v>
      </c>
      <c r="C74" s="1">
        <v>-27.611000000000001</v>
      </c>
      <c r="D74" s="1">
        <v>-113.9365</v>
      </c>
      <c r="F74">
        <v>67</v>
      </c>
      <c r="G74" s="1">
        <v>27.627500000000001</v>
      </c>
      <c r="H74" s="1">
        <v>-113.9308</v>
      </c>
      <c r="J74">
        <v>67</v>
      </c>
      <c r="L74" s="3">
        <f>(D$79-D74)/25.4*1000</f>
        <v>0.25590551181056709</v>
      </c>
      <c r="N74">
        <v>0.5</v>
      </c>
      <c r="Q74" s="3">
        <f>(H$79-H74)/25.4*1000</f>
        <v>3.1496062992052584E-2</v>
      </c>
      <c r="S74">
        <v>0.5</v>
      </c>
      <c r="V74" s="1">
        <f>(H74-D74)</f>
        <v>5.6999999999902684E-3</v>
      </c>
      <c r="Y74" s="1">
        <f>D74-($D$79)</f>
        <v>-6.4999999999884039E-3</v>
      </c>
      <c r="AB74" s="1">
        <f>H74-($H$79)</f>
        <v>-7.9999999999813554E-4</v>
      </c>
    </row>
    <row r="75" spans="2:28" x14ac:dyDescent="0.25">
      <c r="B75">
        <v>68</v>
      </c>
      <c r="C75" s="1">
        <v>-27.610299999999999</v>
      </c>
      <c r="D75" s="1">
        <v>-113.93170000000001</v>
      </c>
      <c r="F75">
        <v>68</v>
      </c>
      <c r="G75" s="1">
        <v>27.627500000000001</v>
      </c>
      <c r="H75" s="1">
        <v>-113.93040000000001</v>
      </c>
      <c r="J75">
        <v>68</v>
      </c>
      <c r="K75" s="3">
        <f>(C75-C$79)/25.4*1000</f>
        <v>4.7125984251969175</v>
      </c>
      <c r="M75">
        <v>0</v>
      </c>
      <c r="P75" s="3">
        <f>(G$79-G75)/25.4*1000</f>
        <v>0.29527559055119235</v>
      </c>
      <c r="R75">
        <v>0</v>
      </c>
      <c r="U75" s="1">
        <f>ABS(G75-C75)</f>
        <v>55.2378</v>
      </c>
      <c r="X75" s="1">
        <f>C75-C$79</f>
        <v>0.11970000000000169</v>
      </c>
    </row>
    <row r="77" spans="2:28" x14ac:dyDescent="0.25">
      <c r="C77" s="1">
        <f>MAX(C8:C75)</f>
        <v>-27.6036</v>
      </c>
      <c r="D77" s="1">
        <f>MAX(D8:D75)</f>
        <v>-113.9111</v>
      </c>
      <c r="G77" s="1">
        <f>MAX(G8:G75)</f>
        <v>27.627500000000001</v>
      </c>
      <c r="H77" s="1">
        <f>MAX(H8:H75)</f>
        <v>-113.9165</v>
      </c>
    </row>
    <row r="78" spans="2:28" x14ac:dyDescent="0.25">
      <c r="C78" s="1">
        <f>MIN(C8:C75)</f>
        <v>-27.713000000000001</v>
      </c>
      <c r="D78" s="1">
        <f>MIN(D8:D75)</f>
        <v>-113.9395</v>
      </c>
      <c r="G78" s="1">
        <f>MIN(G8:G75)</f>
        <v>27.443300000000001</v>
      </c>
      <c r="H78" s="1">
        <f>MIN(H8:H75)</f>
        <v>-113.9406</v>
      </c>
    </row>
    <row r="79" spans="2:28" x14ac:dyDescent="0.25">
      <c r="C79" s="1">
        <v>-27.73</v>
      </c>
      <c r="D79" s="1">
        <v>-113.93</v>
      </c>
      <c r="G79" s="1">
        <v>27.635000000000002</v>
      </c>
      <c r="H79" s="1">
        <v>-113.93</v>
      </c>
    </row>
    <row r="81" spans="3:8" x14ac:dyDescent="0.25">
      <c r="C81" s="1">
        <f>AVERAGE(C8:C75)</f>
        <v>-27.633691176470585</v>
      </c>
      <c r="D81" s="1">
        <f>AVERAGE(D8:D75)</f>
        <v>-113.92628235294119</v>
      </c>
      <c r="G81" s="1">
        <f>AVERAGE(G8:G75)</f>
        <v>27.546676470588235</v>
      </c>
      <c r="H81" s="1">
        <f>AVERAGE(H8:H75)</f>
        <v>-113.92855588235295</v>
      </c>
    </row>
    <row r="83" spans="3:8" x14ac:dyDescent="0.25">
      <c r="C83" s="1">
        <f>MEDIAN(C8:C75)</f>
        <v>-27.623200000000001</v>
      </c>
      <c r="D83" s="1">
        <f>MEDIAN(D8:D75)</f>
        <v>-113.92490000000001</v>
      </c>
      <c r="G83" s="1">
        <f>MEDIAN(G8:G75)</f>
        <v>27.530149999999999</v>
      </c>
      <c r="H83" s="1">
        <f>MEDIAN(H8:H75)</f>
        <v>-113.92925</v>
      </c>
    </row>
  </sheetData>
  <mergeCells count="4">
    <mergeCell ref="K3:L3"/>
    <mergeCell ref="M3:N3"/>
    <mergeCell ref="P3:Q3"/>
    <mergeCell ref="R3:S3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645DA-82E6-4C54-96D3-277C0BABCA34}">
  <dimension ref="A1:AC81"/>
  <sheetViews>
    <sheetView zoomScaleNormal="100" workbookViewId="0">
      <selection activeCell="Y1" sqref="Y1"/>
    </sheetView>
  </sheetViews>
  <sheetFormatPr defaultRowHeight="15" x14ac:dyDescent="0.25"/>
  <cols>
    <col min="1" max="1" width="3.5703125" customWidth="1"/>
    <col min="3" max="3" width="9.5703125" style="1" bestFit="1" customWidth="1"/>
    <col min="4" max="4" width="9.140625" style="1"/>
    <col min="5" max="5" width="3.5703125" customWidth="1"/>
    <col min="7" max="8" width="9.140625" style="1"/>
    <col min="11" max="12" width="9.140625" style="3"/>
    <col min="13" max="15" width="9.140625" style="4"/>
    <col min="17" max="19" width="9.140625" style="3"/>
    <col min="20" max="20" width="9.140625" style="4"/>
    <col min="22" max="23" width="9.140625" style="1"/>
    <col min="26" max="26" width="9.140625" style="1"/>
    <col min="29" max="29" width="9.140625" style="1"/>
  </cols>
  <sheetData>
    <row r="1" spans="3:29" x14ac:dyDescent="0.25">
      <c r="C1" s="1" t="s">
        <v>0</v>
      </c>
      <c r="G1" s="1" t="s">
        <v>1</v>
      </c>
      <c r="K1" s="3" t="s">
        <v>2</v>
      </c>
      <c r="Q1" s="3" t="s">
        <v>11</v>
      </c>
      <c r="V1" s="1" t="s">
        <v>17</v>
      </c>
      <c r="Y1" t="s">
        <v>18</v>
      </c>
      <c r="AB1" t="s">
        <v>19</v>
      </c>
    </row>
    <row r="4" spans="3:29" x14ac:dyDescent="0.25">
      <c r="C4" s="1" t="s">
        <v>3</v>
      </c>
      <c r="D4" s="1" t="s">
        <v>4</v>
      </c>
      <c r="G4" s="1" t="s">
        <v>3</v>
      </c>
      <c r="H4" s="1" t="s">
        <v>4</v>
      </c>
      <c r="K4" s="3" t="s">
        <v>5</v>
      </c>
      <c r="L4" s="3" t="s">
        <v>6</v>
      </c>
      <c r="M4" s="4" t="s">
        <v>5</v>
      </c>
      <c r="N4" s="4" t="s">
        <v>6</v>
      </c>
      <c r="Q4" s="3" t="s">
        <v>5</v>
      </c>
      <c r="R4" s="3" t="s">
        <v>6</v>
      </c>
      <c r="S4" s="3" t="s">
        <v>5</v>
      </c>
      <c r="T4" s="4" t="s">
        <v>6</v>
      </c>
      <c r="V4" s="1" t="s">
        <v>3</v>
      </c>
      <c r="W4" s="1" t="s">
        <v>4</v>
      </c>
      <c r="Z4" s="1" t="s">
        <v>4</v>
      </c>
      <c r="AB4" t="s">
        <v>3</v>
      </c>
      <c r="AC4" s="1" t="s">
        <v>4</v>
      </c>
    </row>
    <row r="8" spans="3:29" x14ac:dyDescent="0.25">
      <c r="C8" s="1">
        <v>27.592700000000001</v>
      </c>
      <c r="D8" s="1">
        <v>-113.97329999999999</v>
      </c>
      <c r="G8" s="1">
        <v>-27.648700000000002</v>
      </c>
      <c r="H8" s="1">
        <v>-113.97499999999999</v>
      </c>
      <c r="J8">
        <v>1</v>
      </c>
      <c r="K8" s="3">
        <f>(C$79-C8)/25.4*1000</f>
        <v>3.1220472440944853</v>
      </c>
      <c r="M8" s="4">
        <v>3</v>
      </c>
      <c r="P8" s="2" t="s">
        <v>7</v>
      </c>
      <c r="Q8" s="3">
        <f>(G$79-G8)/25.4*1000</f>
        <v>2.1535433070866308</v>
      </c>
      <c r="V8" s="1">
        <f>C8+M8*0.0254</f>
        <v>27.668900000000001</v>
      </c>
      <c r="AC8" s="1">
        <f>Z8-W8</f>
        <v>0</v>
      </c>
    </row>
    <row r="9" spans="3:29" x14ac:dyDescent="0.25">
      <c r="C9" s="1">
        <v>27.595099999999999</v>
      </c>
      <c r="D9" s="1">
        <v>-113.9746</v>
      </c>
      <c r="G9" s="1">
        <v>-27.646899999999999</v>
      </c>
      <c r="H9" s="1">
        <v>-113.97750000000001</v>
      </c>
      <c r="J9">
        <v>2</v>
      </c>
      <c r="L9" s="3">
        <f>(D$79-D9)/25.4*1000</f>
        <v>1.5196850393696142</v>
      </c>
      <c r="N9" s="4">
        <v>1.5</v>
      </c>
      <c r="R9" s="3">
        <f>(H$79-H9)/25.4*1000</f>
        <v>1.6338582677165041</v>
      </c>
      <c r="T9" s="4">
        <v>1.5</v>
      </c>
      <c r="W9" s="1">
        <f>D9+N9*0.0254</f>
        <v>-113.9365</v>
      </c>
      <c r="Z9" s="1">
        <f>H9+T9*0.0254</f>
        <v>-113.93940000000001</v>
      </c>
      <c r="AC9" s="1">
        <f>Z9-W9</f>
        <v>-2.9000000000110049E-3</v>
      </c>
    </row>
    <row r="10" spans="3:29" x14ac:dyDescent="0.25">
      <c r="C10" s="1">
        <v>27.598199999999999</v>
      </c>
      <c r="D10" s="1">
        <v>-113.9722</v>
      </c>
      <c r="G10" s="1">
        <v>-27.642199999999999</v>
      </c>
      <c r="H10" s="1">
        <v>-113.97580000000001</v>
      </c>
      <c r="J10">
        <v>3</v>
      </c>
      <c r="K10" s="3">
        <f>(C$79-C10)/25.4*1000</f>
        <v>2.9055118110237044</v>
      </c>
      <c r="M10" s="4">
        <v>3</v>
      </c>
      <c r="Q10" s="3">
        <f>(G$79-G10)/25.4*1000</f>
        <v>1.8976377952755041</v>
      </c>
      <c r="V10" s="1">
        <f>C10+M10*0.0254</f>
        <v>27.674399999999999</v>
      </c>
      <c r="AC10" s="1">
        <f t="shared" ref="AC10:AC73" si="0">Z10-W10</f>
        <v>0</v>
      </c>
    </row>
    <row r="11" spans="3:29" x14ac:dyDescent="0.25">
      <c r="C11" s="1">
        <v>27.6021</v>
      </c>
      <c r="D11" s="1">
        <v>-113.9725</v>
      </c>
      <c r="G11" s="1">
        <v>-27.6404</v>
      </c>
      <c r="H11" s="1">
        <v>-113.9755</v>
      </c>
      <c r="J11">
        <v>4</v>
      </c>
      <c r="L11" s="3">
        <f>(D$79-D11)/25.4*1000</f>
        <v>1.4370078740153365</v>
      </c>
      <c r="N11" s="4">
        <v>1.5</v>
      </c>
      <c r="R11" s="3">
        <f>(H$79-H11)/25.4*1000</f>
        <v>1.5551181102358131</v>
      </c>
      <c r="T11" s="4">
        <v>1.5</v>
      </c>
      <c r="W11" s="1">
        <f>D11+N11*0.0254</f>
        <v>-113.9344</v>
      </c>
      <c r="Z11" s="1">
        <f>H11+T11*0.0254</f>
        <v>-113.9374</v>
      </c>
      <c r="AC11" s="1">
        <f t="shared" si="0"/>
        <v>-3.0000000000001137E-3</v>
      </c>
    </row>
    <row r="12" spans="3:29" x14ac:dyDescent="0.25">
      <c r="C12" s="1">
        <v>27.604600000000001</v>
      </c>
      <c r="D12" s="1">
        <v>-113.97069999999999</v>
      </c>
      <c r="G12" s="1">
        <v>-27.6373</v>
      </c>
      <c r="H12" s="1">
        <v>-113.97110000000001</v>
      </c>
      <c r="J12">
        <v>5</v>
      </c>
      <c r="K12" s="3">
        <f>(C$79-C12)/25.4*1000</f>
        <v>2.6535433070865846</v>
      </c>
      <c r="M12" s="4">
        <v>2.5</v>
      </c>
      <c r="Q12" s="3">
        <f>(G$79-G12)/25.4*1000</f>
        <v>1.7047244094487624</v>
      </c>
      <c r="V12" s="1">
        <f>C12+M12*0.0254</f>
        <v>27.668100000000003</v>
      </c>
      <c r="AC12" s="1">
        <f t="shared" si="0"/>
        <v>0</v>
      </c>
    </row>
    <row r="13" spans="3:29" x14ac:dyDescent="0.25">
      <c r="C13" s="1">
        <v>27.6082</v>
      </c>
      <c r="D13" s="1">
        <v>-113.9713</v>
      </c>
      <c r="G13" s="1">
        <v>-27.636299999999999</v>
      </c>
      <c r="H13" s="1">
        <v>-113.9708</v>
      </c>
      <c r="J13">
        <v>6</v>
      </c>
      <c r="L13" s="3">
        <f>(D$79-D13)/25.4*1000</f>
        <v>1.3897637795272575</v>
      </c>
      <c r="N13" s="4">
        <v>1.5</v>
      </c>
      <c r="R13" s="3">
        <f>(H$79-H13)/25.4*1000</f>
        <v>1.3700787401570849</v>
      </c>
      <c r="T13" s="4">
        <v>1.5</v>
      </c>
      <c r="W13" s="1">
        <f>D13+N13*0.0254</f>
        <v>-113.9332</v>
      </c>
      <c r="Z13" s="1">
        <f>H13+T13*0.0254</f>
        <v>-113.9327</v>
      </c>
      <c r="AC13" s="1">
        <f t="shared" si="0"/>
        <v>5.0000000000238742E-4</v>
      </c>
    </row>
    <row r="14" spans="3:29" x14ac:dyDescent="0.25">
      <c r="C14" s="1">
        <v>27.609200000000001</v>
      </c>
      <c r="D14" s="1">
        <v>-113.967</v>
      </c>
      <c r="G14" s="1">
        <v>-27.633700000000001</v>
      </c>
      <c r="H14" s="1">
        <v>-113.9669</v>
      </c>
      <c r="J14">
        <v>7</v>
      </c>
      <c r="K14" s="3">
        <f>(C$79-C14)/25.4*1000</f>
        <v>2.4724409448818623</v>
      </c>
      <c r="M14" s="4">
        <v>2.5</v>
      </c>
      <c r="Q14" s="3">
        <f>(G$79-G14)/25.4*1000</f>
        <v>1.5629921259842461</v>
      </c>
      <c r="V14" s="1">
        <f>C14+M14*0.0254</f>
        <v>27.672700000000003</v>
      </c>
      <c r="AC14" s="1">
        <f t="shared" si="0"/>
        <v>0</v>
      </c>
    </row>
    <row r="15" spans="3:29" x14ac:dyDescent="0.25">
      <c r="C15" s="1">
        <v>27.613299999999999</v>
      </c>
      <c r="D15" s="1">
        <v>-113.9683</v>
      </c>
      <c r="G15" s="1">
        <v>-27.632300000000001</v>
      </c>
      <c r="H15" s="1">
        <v>-113.9687</v>
      </c>
      <c r="J15">
        <v>8</v>
      </c>
      <c r="L15" s="3">
        <f>(D$79-D15)/25.4*1000</f>
        <v>1.2716535433067806</v>
      </c>
      <c r="N15" s="4">
        <v>1.5</v>
      </c>
      <c r="R15" s="3">
        <f>(H$79-H15)/25.4*1000</f>
        <v>1.2874015748028067</v>
      </c>
      <c r="T15" s="4">
        <v>1.5</v>
      </c>
      <c r="W15" s="1">
        <f>D15+N15*0.0254</f>
        <v>-113.9302</v>
      </c>
      <c r="Z15" s="1">
        <f>H15+T15*0.0254</f>
        <v>-113.9306</v>
      </c>
      <c r="AC15" s="1">
        <f t="shared" si="0"/>
        <v>-3.9999999999906777E-4</v>
      </c>
    </row>
    <row r="16" spans="3:29" x14ac:dyDescent="0.25">
      <c r="C16" s="1">
        <v>27.6159</v>
      </c>
      <c r="D16" s="1">
        <v>-113.9657</v>
      </c>
      <c r="G16" s="1">
        <v>-27.627199999999998</v>
      </c>
      <c r="H16" s="1">
        <v>-113.9654</v>
      </c>
      <c r="J16">
        <v>9</v>
      </c>
      <c r="K16" s="3">
        <f>(C$79-C16)/25.4*1000</f>
        <v>2.2086614173228627</v>
      </c>
      <c r="M16" s="4">
        <v>2</v>
      </c>
      <c r="Q16" s="3">
        <f>(G$79-G16)/25.4*1000</f>
        <v>1.3070866141731194</v>
      </c>
      <c r="V16" s="1">
        <f>C16+M16*0.0254</f>
        <v>27.666699999999999</v>
      </c>
      <c r="AC16" s="1">
        <f t="shared" si="0"/>
        <v>0</v>
      </c>
    </row>
    <row r="17" spans="3:29" x14ac:dyDescent="0.25">
      <c r="C17" s="1">
        <v>27.6219</v>
      </c>
      <c r="D17" s="1">
        <v>-113.9701</v>
      </c>
      <c r="G17" s="1">
        <v>-27.625599999999999</v>
      </c>
      <c r="H17" s="1">
        <v>-113.9696</v>
      </c>
      <c r="J17">
        <v>10</v>
      </c>
      <c r="L17" s="3">
        <f>(D$79-D17)/25.4*1000</f>
        <v>1.3425196850391785</v>
      </c>
      <c r="N17" s="4">
        <v>1.5</v>
      </c>
      <c r="R17" s="3">
        <f>(H$79-H17)/25.4*1000</f>
        <v>1.3228346456690059</v>
      </c>
      <c r="T17" s="4">
        <v>1.5</v>
      </c>
      <c r="W17" s="1">
        <f>D17+N17*0.0254</f>
        <v>-113.932</v>
      </c>
      <c r="Z17" s="1">
        <f>H17+T17*0.0254</f>
        <v>-113.9315</v>
      </c>
      <c r="AC17" s="1">
        <f t="shared" si="0"/>
        <v>5.0000000000238742E-4</v>
      </c>
    </row>
    <row r="18" spans="3:29" x14ac:dyDescent="0.25">
      <c r="C18" s="1">
        <v>27.624199999999998</v>
      </c>
      <c r="D18" s="1">
        <v>-113.9688</v>
      </c>
      <c r="G18" s="1">
        <v>-27.620200000000001</v>
      </c>
      <c r="H18" s="1">
        <v>-113.96769999999999</v>
      </c>
      <c r="J18">
        <v>11</v>
      </c>
      <c r="K18" s="3">
        <f>(C$79-C18)/25.4*1000</f>
        <v>1.8818897637796175</v>
      </c>
      <c r="M18" s="4">
        <v>1.5</v>
      </c>
      <c r="Q18" s="3">
        <f>(G$79-G18)/25.4*1000</f>
        <v>1.0314960629920997</v>
      </c>
      <c r="V18" s="1">
        <f>C18+M18*0.0254</f>
        <v>27.662299999999998</v>
      </c>
      <c r="AC18" s="1">
        <f t="shared" si="0"/>
        <v>0</v>
      </c>
    </row>
    <row r="19" spans="3:29" x14ac:dyDescent="0.25">
      <c r="C19" s="1">
        <v>27.629100000000001</v>
      </c>
      <c r="D19" s="1">
        <v>-113.9725</v>
      </c>
      <c r="G19" s="1">
        <v>-27.616900000000001</v>
      </c>
      <c r="H19" s="1">
        <v>-113.97029999999999</v>
      </c>
      <c r="J19">
        <v>12</v>
      </c>
      <c r="L19" s="3">
        <f>(D$79-D19)/25.4*1000</f>
        <v>1.4370078740153365</v>
      </c>
      <c r="N19" s="4">
        <v>1.5</v>
      </c>
      <c r="R19" s="3">
        <f>(H$79-H19)/25.4*1000</f>
        <v>1.350393700786912</v>
      </c>
      <c r="T19" s="4">
        <v>1.5</v>
      </c>
      <c r="W19" s="1">
        <f>D19+N19*0.0254</f>
        <v>-113.9344</v>
      </c>
      <c r="Z19" s="1">
        <f>H19+T19*0.0254</f>
        <v>-113.93219999999999</v>
      </c>
      <c r="AC19" s="1">
        <f t="shared" si="0"/>
        <v>2.2000000000019782E-3</v>
      </c>
    </row>
    <row r="20" spans="3:29" x14ac:dyDescent="0.25">
      <c r="C20" s="1">
        <v>27.6326</v>
      </c>
      <c r="D20" s="1">
        <v>-113.97320000000001</v>
      </c>
      <c r="G20" s="1">
        <v>-27.611899999999999</v>
      </c>
      <c r="H20" s="1">
        <v>-113.96939999999999</v>
      </c>
      <c r="J20">
        <v>13</v>
      </c>
      <c r="K20" s="3">
        <f>(C$79-C20)/25.4*1000</f>
        <v>1.5511811023622264</v>
      </c>
      <c r="M20" s="4">
        <v>1.5</v>
      </c>
      <c r="Q20" s="3">
        <f>(G$79-G20)/25.4*1000</f>
        <v>0.70472440944871506</v>
      </c>
      <c r="V20" s="1">
        <f>C20+M20*0.0254</f>
        <v>27.6707</v>
      </c>
      <c r="AC20" s="1">
        <f t="shared" si="0"/>
        <v>0</v>
      </c>
    </row>
    <row r="21" spans="3:29" x14ac:dyDescent="0.25">
      <c r="C21" s="1">
        <v>27.635999999999999</v>
      </c>
      <c r="D21" s="1">
        <v>-113.97499999999999</v>
      </c>
      <c r="G21" s="1">
        <v>-27.608499999999999</v>
      </c>
      <c r="H21" s="1">
        <v>-113.9717</v>
      </c>
      <c r="J21">
        <v>14</v>
      </c>
      <c r="L21" s="3">
        <f>(D$79-D21)/25.4*1000</f>
        <v>1.5354330708656405</v>
      </c>
      <c r="N21" s="4">
        <v>1.5</v>
      </c>
      <c r="R21" s="3">
        <f>(H$79-H21)/25.4*1000</f>
        <v>1.4055118110232838</v>
      </c>
      <c r="T21" s="4">
        <v>1.5</v>
      </c>
      <c r="W21" s="1">
        <f>D21+N21*0.0254</f>
        <v>-113.93689999999999</v>
      </c>
      <c r="Z21" s="1">
        <f>H21+T21*0.0254</f>
        <v>-113.9336</v>
      </c>
      <c r="AC21" s="1">
        <f t="shared" si="0"/>
        <v>3.2999999999958618E-3</v>
      </c>
    </row>
    <row r="22" spans="3:29" x14ac:dyDescent="0.25">
      <c r="C22" s="1">
        <v>27.641500000000001</v>
      </c>
      <c r="D22" s="1">
        <v>-113.9744</v>
      </c>
      <c r="G22" s="1">
        <v>-27.6038</v>
      </c>
      <c r="H22" s="1">
        <v>-113.9682</v>
      </c>
      <c r="J22">
        <v>15</v>
      </c>
      <c r="K22" s="3">
        <f>(C$79-C22)/25.4*1000</f>
        <v>1.2007874015748021</v>
      </c>
      <c r="M22" s="4">
        <v>1</v>
      </c>
      <c r="Q22" s="3">
        <f>(G$79-G22)/25.4*1000</f>
        <v>0.38582677165348334</v>
      </c>
      <c r="V22" s="1">
        <f>C22+M22*0.0254</f>
        <v>27.666900000000002</v>
      </c>
      <c r="AC22" s="1">
        <f>Z22-W22</f>
        <v>0</v>
      </c>
    </row>
    <row r="23" spans="3:29" x14ac:dyDescent="0.25">
      <c r="C23" s="1">
        <v>27.647600000000001</v>
      </c>
      <c r="D23" s="1">
        <v>-113.97669999999999</v>
      </c>
      <c r="G23" s="1">
        <v>-27.599399999999999</v>
      </c>
      <c r="H23" s="1">
        <v>-113.97110000000001</v>
      </c>
      <c r="J23">
        <v>16</v>
      </c>
      <c r="L23" s="3">
        <f>(D$79-D23)/25.4*1000</f>
        <v>1.6023622047238921</v>
      </c>
      <c r="N23" s="4">
        <v>1.5</v>
      </c>
      <c r="R23" s="3">
        <f>(H$79-H23)/25.4*1000</f>
        <v>1.381889763779524</v>
      </c>
      <c r="T23" s="4">
        <v>1.5</v>
      </c>
      <c r="W23" s="1">
        <f>D23+N23*0.0254</f>
        <v>-113.93859999999999</v>
      </c>
      <c r="Z23" s="1">
        <f>H23+T23*0.0254</f>
        <v>-113.93300000000001</v>
      </c>
      <c r="AC23" s="1">
        <f t="shared" si="0"/>
        <v>5.5999999999869488E-3</v>
      </c>
    </row>
    <row r="24" spans="3:29" x14ac:dyDescent="0.25">
      <c r="C24" s="1">
        <v>27.6508</v>
      </c>
      <c r="D24" s="1">
        <v>-113.9755</v>
      </c>
      <c r="G24" s="1">
        <v>-27.5944</v>
      </c>
      <c r="H24" s="1">
        <v>-113.9683</v>
      </c>
      <c r="J24">
        <v>17</v>
      </c>
      <c r="K24" s="3">
        <f>(C$79-C24)/25.4*1000</f>
        <v>0.83464566929135153</v>
      </c>
      <c r="M24" s="4">
        <v>0.5</v>
      </c>
      <c r="Q24" s="3">
        <f>(G$79-G24)/25.4*1000</f>
        <v>1.5748031496026292E-2</v>
      </c>
      <c r="V24" s="1">
        <f>C24+M24*0.0254</f>
        <v>27.663499999999999</v>
      </c>
      <c r="AC24" s="1">
        <f t="shared" si="0"/>
        <v>0</v>
      </c>
    </row>
    <row r="25" spans="3:29" x14ac:dyDescent="0.25">
      <c r="C25" s="1">
        <v>27.6448</v>
      </c>
      <c r="D25" s="1">
        <v>-114.0179</v>
      </c>
      <c r="G25" s="1">
        <v>-27.610399999999998</v>
      </c>
      <c r="H25" s="1">
        <v>-114.0141</v>
      </c>
      <c r="J25">
        <v>18</v>
      </c>
      <c r="K25" s="3">
        <f>(C$79-C25)/25.4*1000</f>
        <v>1.0708661417323055</v>
      </c>
      <c r="M25" s="4">
        <v>1</v>
      </c>
      <c r="P25" t="s">
        <v>8</v>
      </c>
      <c r="Q25" s="3">
        <f>(G$79-G25)/25.4*1000</f>
        <v>0.64566929133847661</v>
      </c>
      <c r="V25" s="1">
        <f>C25+M25*0.0254</f>
        <v>27.670200000000001</v>
      </c>
      <c r="AC25" s="1">
        <f t="shared" si="0"/>
        <v>0</v>
      </c>
    </row>
    <row r="26" spans="3:29" x14ac:dyDescent="0.25">
      <c r="C26" s="1">
        <v>27.6373</v>
      </c>
      <c r="D26" s="1">
        <v>-114.0172</v>
      </c>
      <c r="G26" s="1">
        <v>-27.616099999999999</v>
      </c>
      <c r="H26" s="1">
        <v>-114.0155</v>
      </c>
      <c r="J26">
        <v>19</v>
      </c>
      <c r="L26" s="3">
        <f>(D$79-D26)/25.4*1000</f>
        <v>3.1968503937006103</v>
      </c>
      <c r="N26" s="4">
        <v>3</v>
      </c>
      <c r="R26" s="3">
        <f>(H$79-H26)/25.4*1000</f>
        <v>3.1299212598423591</v>
      </c>
      <c r="T26" s="4">
        <v>3</v>
      </c>
      <c r="W26" s="1">
        <f>D26+N26*0.0254</f>
        <v>-113.941</v>
      </c>
      <c r="Z26" s="1">
        <f>H26+T26*0.0254</f>
        <v>-113.9393</v>
      </c>
      <c r="AC26" s="1">
        <f t="shared" si="0"/>
        <v>1.6999999999995907E-3</v>
      </c>
    </row>
    <row r="27" spans="3:29" x14ac:dyDescent="0.25">
      <c r="C27" s="1">
        <v>27.626100000000001</v>
      </c>
      <c r="D27" s="1">
        <v>-114.011</v>
      </c>
      <c r="G27" s="1">
        <v>-27.624199999999998</v>
      </c>
      <c r="H27" s="1">
        <v>-114.01300000000001</v>
      </c>
      <c r="J27">
        <v>20</v>
      </c>
      <c r="K27" s="3">
        <f>(C$79-C27)/25.4*1000</f>
        <v>1.8070866141732129</v>
      </c>
      <c r="M27" s="4">
        <v>1.5</v>
      </c>
      <c r="Q27" s="3">
        <f>(G$79-G27)/25.4*1000</f>
        <v>1.1889763779526425</v>
      </c>
      <c r="V27" s="1">
        <f>C27+M27*0.0254</f>
        <v>27.664200000000001</v>
      </c>
      <c r="AC27" s="1">
        <f t="shared" si="0"/>
        <v>0</v>
      </c>
    </row>
    <row r="28" spans="3:29" x14ac:dyDescent="0.25">
      <c r="C28" s="1">
        <v>27.615400000000001</v>
      </c>
      <c r="D28" s="1">
        <v>-114.0103</v>
      </c>
      <c r="G28" s="1">
        <v>-27.635899999999999</v>
      </c>
      <c r="H28" s="1">
        <v>-114.0141</v>
      </c>
      <c r="J28">
        <v>21</v>
      </c>
      <c r="L28" s="3">
        <f>(D$79-D28)/25.4*1000</f>
        <v>2.9251968503934576</v>
      </c>
      <c r="N28" s="4">
        <v>3</v>
      </c>
      <c r="R28" s="3">
        <f>(H$79-H28)/25.4*1000</f>
        <v>3.0748031496059869</v>
      </c>
      <c r="T28" s="4">
        <v>3</v>
      </c>
      <c r="W28" s="1">
        <f>D28+N28*0.0254</f>
        <v>-113.9341</v>
      </c>
      <c r="Z28" s="1">
        <f>H28+T28*0.0254</f>
        <v>-113.9379</v>
      </c>
      <c r="AC28" s="1">
        <f t="shared" si="0"/>
        <v>-3.7999999999982492E-3</v>
      </c>
    </row>
    <row r="29" spans="3:29" x14ac:dyDescent="0.25">
      <c r="C29" s="1">
        <v>27.604600000000001</v>
      </c>
      <c r="D29" s="1">
        <v>-114.0057</v>
      </c>
      <c r="G29" s="1">
        <v>-27.645399999999999</v>
      </c>
      <c r="H29" s="1">
        <v>-114.0128</v>
      </c>
      <c r="J29">
        <v>22</v>
      </c>
      <c r="K29" s="3">
        <f>(C$79-C29)/25.4*1000</f>
        <v>2.6535433070865846</v>
      </c>
      <c r="M29" s="4">
        <v>2.5</v>
      </c>
      <c r="Q29" s="3">
        <f>(G$79-G29)/25.4*1000</f>
        <v>2.0236220472439941</v>
      </c>
      <c r="V29" s="1">
        <f>C29+M29*0.0254</f>
        <v>27.668100000000003</v>
      </c>
      <c r="AC29" s="1">
        <f t="shared" si="0"/>
        <v>0</v>
      </c>
    </row>
    <row r="30" spans="3:29" x14ac:dyDescent="0.25">
      <c r="C30" s="1">
        <v>27.595600000000001</v>
      </c>
      <c r="D30" s="1">
        <v>-114.00409999999999</v>
      </c>
      <c r="G30" s="1">
        <v>-27.655899999999999</v>
      </c>
      <c r="H30" s="1">
        <v>-114.0153</v>
      </c>
      <c r="J30">
        <v>23</v>
      </c>
      <c r="L30" s="3">
        <f>(D$79-D30)/25.4*1000</f>
        <v>2.6811023622042112</v>
      </c>
      <c r="N30" s="4">
        <v>2.5</v>
      </c>
      <c r="R30" s="3">
        <f>(H$79-H30)/25.4*1000</f>
        <v>3.1220472440940661</v>
      </c>
      <c r="T30" s="4">
        <v>3</v>
      </c>
      <c r="W30" s="1">
        <f>D30+N30*0.0254</f>
        <v>-113.94059999999999</v>
      </c>
      <c r="Z30" s="1">
        <f>H30+T30*0.0254</f>
        <v>-113.9391</v>
      </c>
      <c r="AC30" s="1">
        <f t="shared" si="0"/>
        <v>1.4999999999929514E-3</v>
      </c>
    </row>
    <row r="31" spans="3:29" x14ac:dyDescent="0.25">
      <c r="C31" s="1">
        <v>27.587</v>
      </c>
      <c r="D31" s="1">
        <v>-113.9995</v>
      </c>
      <c r="G31" s="1">
        <v>-27.6633</v>
      </c>
      <c r="H31" s="1">
        <v>-114.0125</v>
      </c>
      <c r="J31">
        <v>24</v>
      </c>
      <c r="K31" s="3">
        <f>(C$79-C31)/25.4*1000</f>
        <v>3.3464566929134194</v>
      </c>
      <c r="M31" s="4">
        <v>3</v>
      </c>
      <c r="Q31" s="3">
        <f>(G$79-G31)/25.4*1000</f>
        <v>2.728346456692849</v>
      </c>
      <c r="V31" s="1">
        <f>C31+M31*0.0254</f>
        <v>27.6632</v>
      </c>
      <c r="AC31" s="1">
        <f t="shared" si="0"/>
        <v>0</v>
      </c>
    </row>
    <row r="32" spans="3:29" x14ac:dyDescent="0.25">
      <c r="C32" s="1">
        <v>27.581499999999998</v>
      </c>
      <c r="D32" s="1">
        <v>-113.9996</v>
      </c>
      <c r="G32" s="1">
        <v>-27.6708</v>
      </c>
      <c r="H32" s="1">
        <v>-114.01349999999999</v>
      </c>
      <c r="J32">
        <v>25</v>
      </c>
      <c r="L32" s="3">
        <f>(D$79-D32)/25.4*1000</f>
        <v>2.503937007873775</v>
      </c>
      <c r="N32" s="4">
        <v>2.5</v>
      </c>
      <c r="R32" s="3">
        <f>(H$79-H32)/25.4*1000</f>
        <v>3.0511811023616677</v>
      </c>
      <c r="T32" s="4">
        <v>3</v>
      </c>
      <c r="W32" s="1">
        <f>D32+N32*0.0254</f>
        <v>-113.9361</v>
      </c>
      <c r="Z32" s="1">
        <f>H32+T32*0.0254</f>
        <v>-113.93729999999999</v>
      </c>
      <c r="AC32" s="1">
        <f t="shared" si="0"/>
        <v>-1.1999999999972033E-3</v>
      </c>
    </row>
    <row r="33" spans="3:29" x14ac:dyDescent="0.25">
      <c r="C33" s="1">
        <v>27.5762</v>
      </c>
      <c r="D33" s="1">
        <v>-113.9944</v>
      </c>
      <c r="G33" s="1">
        <v>-27.671700000000001</v>
      </c>
      <c r="H33" s="1">
        <v>-114.0074</v>
      </c>
      <c r="J33">
        <v>26</v>
      </c>
      <c r="K33" s="3">
        <f>(C$79-C33)/25.4*1000</f>
        <v>3.7716535433071088</v>
      </c>
      <c r="M33" s="4">
        <v>3.5</v>
      </c>
      <c r="Q33" s="3">
        <f>(G$79-G33)/25.4*1000</f>
        <v>3.0590551181102406</v>
      </c>
      <c r="V33" s="1">
        <f>C33+M33*0.0254</f>
        <v>27.665099999999999</v>
      </c>
      <c r="AC33" s="1">
        <f t="shared" si="0"/>
        <v>0</v>
      </c>
    </row>
    <row r="34" spans="3:29" x14ac:dyDescent="0.25">
      <c r="C34" s="1">
        <v>27.5763</v>
      </c>
      <c r="D34" s="1">
        <v>-113.9945</v>
      </c>
      <c r="G34" s="1">
        <v>-27.6754</v>
      </c>
      <c r="H34" s="1">
        <v>-114.0072</v>
      </c>
      <c r="J34">
        <v>27</v>
      </c>
      <c r="L34" s="3">
        <f>(D$79-D34)/25.4*1000</f>
        <v>2.3031496062990202</v>
      </c>
      <c r="N34" s="4">
        <v>2.5</v>
      </c>
      <c r="R34" s="3">
        <f>(H$79-H34)/25.4*1000</f>
        <v>2.8031496062988341</v>
      </c>
      <c r="T34" s="4">
        <v>3</v>
      </c>
      <c r="W34" s="1">
        <f>D34+N34*0.0254</f>
        <v>-113.931</v>
      </c>
      <c r="Z34" s="1">
        <f>H34+T34*0.0254</f>
        <v>-113.931</v>
      </c>
      <c r="AC34" s="1">
        <f t="shared" si="0"/>
        <v>0</v>
      </c>
    </row>
    <row r="35" spans="3:29" x14ac:dyDescent="0.25">
      <c r="C35" s="1">
        <v>27.5764</v>
      </c>
      <c r="D35" s="1">
        <v>-113.9915</v>
      </c>
      <c r="G35" s="1">
        <v>-27.673500000000001</v>
      </c>
      <c r="H35" s="1">
        <v>-114.001</v>
      </c>
      <c r="J35">
        <v>28</v>
      </c>
      <c r="K35" s="3">
        <f>(C$79-C35)/25.4*1000</f>
        <v>3.7637795275590955</v>
      </c>
      <c r="M35" s="4">
        <v>3.5</v>
      </c>
      <c r="Q35" s="3">
        <f>(G$79-G35)/25.4*1000</f>
        <v>3.1299212598424986</v>
      </c>
      <c r="V35" s="1">
        <f>C35+M35*0.0254</f>
        <v>27.665299999999998</v>
      </c>
      <c r="AC35" s="1">
        <f t="shared" si="0"/>
        <v>0</v>
      </c>
    </row>
    <row r="36" spans="3:29" x14ac:dyDescent="0.25">
      <c r="C36" s="1">
        <v>27.578800000000001</v>
      </c>
      <c r="D36" s="1">
        <v>-113.99250000000001</v>
      </c>
      <c r="G36" s="1">
        <v>-27.671900000000001</v>
      </c>
      <c r="H36" s="1">
        <v>-113.99939999999999</v>
      </c>
      <c r="J36">
        <v>29</v>
      </c>
      <c r="L36" s="3">
        <f>(D$79-D36)/25.4*1000</f>
        <v>2.2244094488188888</v>
      </c>
      <c r="N36" s="4">
        <v>2</v>
      </c>
      <c r="R36" s="3">
        <f>(H$79-H36)/25.4*1000</f>
        <v>2.4960629921254824</v>
      </c>
      <c r="T36" s="4">
        <v>2.5</v>
      </c>
      <c r="W36" s="1">
        <f>D36+N36*0.0254</f>
        <v>-113.94170000000001</v>
      </c>
      <c r="Z36" s="1">
        <f>H36+T36*0.0254</f>
        <v>-113.93589999999999</v>
      </c>
      <c r="AC36" s="1">
        <f t="shared" si="0"/>
        <v>5.8000000000220098E-3</v>
      </c>
    </row>
    <row r="37" spans="3:29" x14ac:dyDescent="0.25">
      <c r="C37" s="1">
        <v>27.581099999999999</v>
      </c>
      <c r="D37" s="1">
        <v>-113.9894</v>
      </c>
      <c r="G37" s="1">
        <v>-27.667400000000001</v>
      </c>
      <c r="H37" s="1">
        <v>-113.9953</v>
      </c>
      <c r="J37">
        <v>30</v>
      </c>
      <c r="K37" s="3">
        <f>(C$79-C37)/25.4*1000</f>
        <v>3.5787401574803668</v>
      </c>
      <c r="M37" s="4">
        <v>3.5</v>
      </c>
      <c r="Q37" s="3">
        <f>(G$79-G37)/25.4*1000</f>
        <v>2.8897637795275379</v>
      </c>
      <c r="V37" s="1">
        <f>C37+M37*0.0254</f>
        <v>27.669999999999998</v>
      </c>
      <c r="AC37" s="1">
        <f t="shared" si="0"/>
        <v>0</v>
      </c>
    </row>
    <row r="38" spans="3:29" x14ac:dyDescent="0.25">
      <c r="C38" s="1">
        <v>27.5869</v>
      </c>
      <c r="D38" s="1">
        <v>-113.9906</v>
      </c>
      <c r="G38" s="1">
        <v>-27.662400000000002</v>
      </c>
      <c r="H38" s="1">
        <v>-113.9944</v>
      </c>
      <c r="J38">
        <v>31</v>
      </c>
      <c r="L38" s="3">
        <f>(D$79-D38)/25.4*1000</f>
        <v>2.1496062992123441</v>
      </c>
      <c r="N38" s="4">
        <v>2</v>
      </c>
      <c r="R38" s="3">
        <f>(H$79-H38)/25.4*1000</f>
        <v>2.2992125984248739</v>
      </c>
      <c r="T38" s="4">
        <v>2</v>
      </c>
      <c r="W38" s="1">
        <f>D38+N38*0.0254</f>
        <v>-113.93980000000001</v>
      </c>
      <c r="Z38" s="1">
        <f>H38+T38*0.0254</f>
        <v>-113.9436</v>
      </c>
      <c r="AC38" s="1">
        <f t="shared" si="0"/>
        <v>-3.7999999999982492E-3</v>
      </c>
    </row>
    <row r="39" spans="3:29" x14ac:dyDescent="0.25">
      <c r="C39" s="1">
        <v>27.594100000000001</v>
      </c>
      <c r="D39" s="1">
        <v>-113.98779999999999</v>
      </c>
      <c r="G39" s="1">
        <v>-27.6541</v>
      </c>
      <c r="H39" s="1">
        <v>-113.9902</v>
      </c>
      <c r="J39">
        <v>32</v>
      </c>
      <c r="K39" s="3">
        <f>(C$79-C39)/25.4*1000</f>
        <v>3.0669291338582534</v>
      </c>
      <c r="M39" s="4">
        <v>3</v>
      </c>
      <c r="Q39" s="3">
        <f>(G$79-G39)/25.4*1000</f>
        <v>2.3661417322834053</v>
      </c>
      <c r="V39" s="1">
        <f>C39+M39*0.0254</f>
        <v>27.670300000000001</v>
      </c>
      <c r="AC39" s="1">
        <f t="shared" si="0"/>
        <v>0</v>
      </c>
    </row>
    <row r="40" spans="3:29" x14ac:dyDescent="0.25">
      <c r="C40" s="1">
        <v>27.6038</v>
      </c>
      <c r="D40" s="1">
        <v>-113.98869999999999</v>
      </c>
      <c r="G40" s="1">
        <v>-27.645900000000001</v>
      </c>
      <c r="H40" s="1">
        <v>-113.98990000000001</v>
      </c>
      <c r="J40">
        <v>33</v>
      </c>
      <c r="L40" s="3">
        <f>(D$79-D40)/25.4*1000</f>
        <v>2.0748031496057999</v>
      </c>
      <c r="N40" s="4">
        <v>2</v>
      </c>
      <c r="R40" s="3">
        <f>(H$79-H40)/25.4*1000</f>
        <v>2.1220472440944378</v>
      </c>
      <c r="T40" s="4">
        <v>2</v>
      </c>
      <c r="W40" s="1">
        <f>D40+N40*0.0254</f>
        <v>-113.9379</v>
      </c>
      <c r="Z40" s="1">
        <f>H40+T40*0.0254</f>
        <v>-113.93910000000001</v>
      </c>
      <c r="AC40" s="1">
        <f t="shared" si="0"/>
        <v>-1.2000000000114142E-3</v>
      </c>
    </row>
    <row r="41" spans="3:29" x14ac:dyDescent="0.25">
      <c r="C41" s="1">
        <v>27.6098</v>
      </c>
      <c r="D41" s="1">
        <v>-113.985</v>
      </c>
      <c r="G41" s="1">
        <v>-27.6386</v>
      </c>
      <c r="H41" s="1">
        <v>-113.9872</v>
      </c>
      <c r="J41">
        <v>34</v>
      </c>
      <c r="K41" s="3">
        <f>(C$79-C41)/25.4*1000</f>
        <v>2.4488188976378229</v>
      </c>
      <c r="M41" s="4">
        <v>2.5</v>
      </c>
      <c r="Q41" s="3">
        <f>(G$79-G41)/25.4*1000</f>
        <v>1.7559055118109879</v>
      </c>
      <c r="V41" s="1">
        <f>C41+M41*0.0254</f>
        <v>27.673300000000001</v>
      </c>
      <c r="AC41" s="1">
        <f t="shared" si="0"/>
        <v>0</v>
      </c>
    </row>
    <row r="42" spans="3:29" x14ac:dyDescent="0.25">
      <c r="C42" s="1">
        <v>27.6721</v>
      </c>
      <c r="D42" s="1">
        <v>-114.1207</v>
      </c>
      <c r="G42" s="1">
        <v>-27.596299999999999</v>
      </c>
      <c r="H42" s="1">
        <v>-114.12860000000001</v>
      </c>
      <c r="J42">
        <v>35</v>
      </c>
      <c r="K42" s="3">
        <f>(C$79-C42)/25.4*1000</f>
        <v>-3.937007874006573E-3</v>
      </c>
      <c r="M42" s="4">
        <v>0</v>
      </c>
      <c r="P42" t="s">
        <v>9</v>
      </c>
      <c r="Q42" s="3">
        <f>(G$79-G42)/25.4*1000</f>
        <v>9.0551181102291045E-2</v>
      </c>
      <c r="V42" s="1">
        <f>C42+M42*0.0254</f>
        <v>27.6721</v>
      </c>
      <c r="AC42" s="1">
        <f t="shared" si="0"/>
        <v>0</v>
      </c>
    </row>
    <row r="43" spans="3:29" x14ac:dyDescent="0.25">
      <c r="C43" s="1">
        <v>27.661200000000001</v>
      </c>
      <c r="D43" s="1">
        <v>-114.12309999999999</v>
      </c>
      <c r="G43" s="1">
        <v>-27.605499999999999</v>
      </c>
      <c r="H43" s="1">
        <v>-114.1371</v>
      </c>
      <c r="J43">
        <v>36</v>
      </c>
      <c r="L43" s="3">
        <f>(D$79-D43)/25.4*1000</f>
        <v>7.3661417322829426</v>
      </c>
      <c r="N43" s="4">
        <v>7.5</v>
      </c>
      <c r="R43" s="3">
        <f>(H$79-H43)/25.4*1000</f>
        <v>7.9173228346455415</v>
      </c>
      <c r="T43" s="4">
        <v>8</v>
      </c>
      <c r="W43" s="1">
        <f>D43+N43*0.0254</f>
        <v>-113.93259999999999</v>
      </c>
      <c r="Z43" s="1">
        <f>H43+T43*0.0254</f>
        <v>-113.93390000000001</v>
      </c>
      <c r="AC43" s="1">
        <f t="shared" si="0"/>
        <v>-1.3000000000147338E-3</v>
      </c>
    </row>
    <row r="44" spans="3:29" x14ac:dyDescent="0.25">
      <c r="C44" s="1">
        <v>27.646799999999999</v>
      </c>
      <c r="D44" s="1">
        <v>-114.1206</v>
      </c>
      <c r="G44" s="1">
        <v>-27.6189</v>
      </c>
      <c r="H44" s="1">
        <v>-114.14449999999999</v>
      </c>
      <c r="J44">
        <v>37</v>
      </c>
      <c r="K44" s="3">
        <f>(C$79-C44)/25.4*1000</f>
        <v>0.99212598425203424</v>
      </c>
      <c r="M44" s="4">
        <v>1</v>
      </c>
      <c r="Q44" s="3">
        <f>(G$79-G44)/25.4*1000</f>
        <v>0.98031496062987467</v>
      </c>
      <c r="V44" s="1">
        <f>C44+M44*0.0254</f>
        <v>27.6722</v>
      </c>
      <c r="AC44" s="1">
        <f t="shared" si="0"/>
        <v>0</v>
      </c>
    </row>
    <row r="45" spans="3:29" x14ac:dyDescent="0.25">
      <c r="C45" s="1">
        <v>27.631799999999998</v>
      </c>
      <c r="D45" s="1">
        <v>-114.12260000000001</v>
      </c>
      <c r="G45" s="1">
        <v>-27.633600000000001</v>
      </c>
      <c r="H45" s="1">
        <v>-114.15349999999999</v>
      </c>
      <c r="J45">
        <v>38</v>
      </c>
      <c r="L45" s="3">
        <f>(D$79-D45)/25.4*1000</f>
        <v>7.3464566929133284</v>
      </c>
      <c r="N45" s="4">
        <v>7.5</v>
      </c>
      <c r="R45" s="3">
        <f>(H$79-H45)/25.4*1000</f>
        <v>8.5629921259837367</v>
      </c>
      <c r="T45" s="4">
        <v>8.5</v>
      </c>
      <c r="W45" s="1">
        <f>D45+N45*0.0254</f>
        <v>-113.93210000000001</v>
      </c>
      <c r="Z45" s="1">
        <f>H45+T45*0.0254</f>
        <v>-113.93759999999999</v>
      </c>
      <c r="AC45" s="1">
        <f t="shared" si="0"/>
        <v>-5.4999999999836291E-3</v>
      </c>
    </row>
    <row r="46" spans="3:29" x14ac:dyDescent="0.25">
      <c r="C46" s="1">
        <v>27.618300000000001</v>
      </c>
      <c r="D46" s="1">
        <v>-114.1216</v>
      </c>
      <c r="G46" s="1">
        <v>-27.6465</v>
      </c>
      <c r="H46" s="1">
        <v>-114.15730000000001</v>
      </c>
      <c r="J46">
        <v>39</v>
      </c>
      <c r="K46" s="3">
        <f>(C$79-C46)/25.4*1000</f>
        <v>2.114173228346425</v>
      </c>
      <c r="M46" s="4">
        <v>2</v>
      </c>
      <c r="Q46" s="3">
        <f>(G$79-G46)/25.4*1000</f>
        <v>2.0669291338582063</v>
      </c>
      <c r="V46" s="1">
        <f>C46+M46*0.0254</f>
        <v>27.6691</v>
      </c>
      <c r="AC46" s="1">
        <f t="shared" si="0"/>
        <v>0</v>
      </c>
    </row>
    <row r="47" spans="3:29" x14ac:dyDescent="0.25">
      <c r="C47" s="1">
        <v>27.607900000000001</v>
      </c>
      <c r="D47" s="1">
        <v>-114.12730000000001</v>
      </c>
      <c r="G47" s="1">
        <v>-27.6585</v>
      </c>
      <c r="H47" s="1">
        <v>-114.1641</v>
      </c>
      <c r="J47">
        <v>40</v>
      </c>
      <c r="L47" s="3">
        <f>(D$79-D47)/25.4*1000</f>
        <v>7.5314960629920575</v>
      </c>
      <c r="N47" s="4">
        <v>7.5</v>
      </c>
      <c r="R47" s="3">
        <f>(H$79-H47)/25.4*1000</f>
        <v>8.9803149606298316</v>
      </c>
      <c r="T47" s="4">
        <v>9</v>
      </c>
      <c r="W47" s="1">
        <f>D47+N47*0.0254</f>
        <v>-113.93680000000001</v>
      </c>
      <c r="Z47" s="1">
        <f>H47+T47*0.0254</f>
        <v>-113.9355</v>
      </c>
      <c r="AC47" s="1">
        <f t="shared" si="0"/>
        <v>1.300000000000523E-3</v>
      </c>
    </row>
    <row r="48" spans="3:29" x14ac:dyDescent="0.25">
      <c r="C48" s="1">
        <v>27.598700000000001</v>
      </c>
      <c r="D48" s="1">
        <v>-114.1306</v>
      </c>
      <c r="G48" s="1">
        <v>-27.6678</v>
      </c>
      <c r="H48" s="1">
        <v>-114.1678</v>
      </c>
      <c r="J48">
        <v>41</v>
      </c>
      <c r="K48" s="3">
        <f>(C$79-C48)/25.4*1000</f>
        <v>2.8858267716535315</v>
      </c>
      <c r="M48" s="4">
        <v>2.5</v>
      </c>
      <c r="Q48" s="3">
        <f>(G$79-G48)/25.4*1000</f>
        <v>2.9055118110235645</v>
      </c>
      <c r="V48" s="1">
        <f>C48+M48*0.0254</f>
        <v>27.662200000000002</v>
      </c>
      <c r="AC48" s="1">
        <f t="shared" si="0"/>
        <v>0</v>
      </c>
    </row>
    <row r="49" spans="3:29" x14ac:dyDescent="0.25">
      <c r="C49" s="1">
        <v>27.5931</v>
      </c>
      <c r="D49" s="1">
        <v>-114.1375</v>
      </c>
      <c r="G49" s="1">
        <v>-27.675699999999999</v>
      </c>
      <c r="H49" s="1">
        <v>-114.1735</v>
      </c>
      <c r="J49">
        <v>42</v>
      </c>
      <c r="L49" s="3">
        <f>(D$79-D49)/25.4*1000</f>
        <v>7.9330708661415672</v>
      </c>
      <c r="N49" s="4">
        <v>8</v>
      </c>
      <c r="R49" s="3">
        <f>(H$79-H49)/25.4*1000</f>
        <v>9.3503937007872899</v>
      </c>
      <c r="T49" s="4">
        <v>9</v>
      </c>
      <c r="W49" s="1">
        <f>D49+N49*0.0254</f>
        <v>-113.93430000000001</v>
      </c>
      <c r="Z49" s="1">
        <f>H49+T49*0.0254</f>
        <v>-113.9449</v>
      </c>
      <c r="AC49" s="1">
        <f t="shared" si="0"/>
        <v>-1.0599999999996612E-2</v>
      </c>
    </row>
    <row r="50" spans="3:29" x14ac:dyDescent="0.25">
      <c r="C50" s="1">
        <v>27.5867</v>
      </c>
      <c r="D50" s="1">
        <v>-114.137</v>
      </c>
      <c r="G50" s="1">
        <v>-27.679400000000001</v>
      </c>
      <c r="H50" s="1">
        <v>-114.1725</v>
      </c>
      <c r="J50">
        <v>43</v>
      </c>
      <c r="K50" s="3">
        <f>(C$79-C50)/25.4*1000</f>
        <v>3.3582677165354395</v>
      </c>
      <c r="M50" s="4">
        <v>3</v>
      </c>
      <c r="Q50" s="3">
        <f>(G$79-G50)/25.4*1000</f>
        <v>3.362204724409446</v>
      </c>
      <c r="V50" s="1">
        <f>C50+M50*0.0254</f>
        <v>27.6629</v>
      </c>
      <c r="AC50" s="1">
        <f t="shared" si="0"/>
        <v>0</v>
      </c>
    </row>
    <row r="51" spans="3:29" x14ac:dyDescent="0.25">
      <c r="C51" s="1">
        <v>27.5838</v>
      </c>
      <c r="D51" s="1">
        <v>-114.1403</v>
      </c>
      <c r="G51" s="1">
        <v>-27.684699999999999</v>
      </c>
      <c r="H51" s="1">
        <v>-114.1742</v>
      </c>
      <c r="J51">
        <v>44</v>
      </c>
      <c r="L51" s="3">
        <f>(D$79-D51)/25.4*1000</f>
        <v>8.0433070866137513</v>
      </c>
      <c r="N51" s="4">
        <v>8</v>
      </c>
      <c r="R51" s="3">
        <f>(H$79-H51)/25.4*1000</f>
        <v>9.3779527559051967</v>
      </c>
      <c r="T51" s="4">
        <v>9</v>
      </c>
      <c r="W51" s="1">
        <f>D51+N51*0.0254</f>
        <v>-113.9371</v>
      </c>
      <c r="Z51" s="1">
        <f>H51+T51*0.0254</f>
        <v>-113.9456</v>
      </c>
      <c r="AC51" s="1">
        <f t="shared" si="0"/>
        <v>-8.4999999999979536E-3</v>
      </c>
    </row>
    <row r="52" spans="3:29" x14ac:dyDescent="0.25">
      <c r="C52" s="1">
        <v>27.582000000000001</v>
      </c>
      <c r="D52" s="1">
        <v>-114.13639999999999</v>
      </c>
      <c r="G52" s="1">
        <v>-27.686</v>
      </c>
      <c r="H52" s="1">
        <v>-114.1691</v>
      </c>
      <c r="J52">
        <v>45</v>
      </c>
      <c r="K52" s="3">
        <f>(C$79-C52)/25.4*1000</f>
        <v>3.5433070866141678</v>
      </c>
      <c r="M52" s="4">
        <v>3.5</v>
      </c>
      <c r="Q52" s="3">
        <f>(G$79-G52)/25.4*1000</f>
        <v>3.6220472440944391</v>
      </c>
      <c r="V52" s="1">
        <f>C52+M52*0.0254</f>
        <v>27.6709</v>
      </c>
      <c r="AC52" s="1">
        <f t="shared" si="0"/>
        <v>0</v>
      </c>
    </row>
    <row r="53" spans="3:29" x14ac:dyDescent="0.25">
      <c r="C53" s="1">
        <v>27.581399999999999</v>
      </c>
      <c r="D53" s="1">
        <v>-114.13590000000001</v>
      </c>
      <c r="G53" s="1">
        <v>-27.688400000000001</v>
      </c>
      <c r="H53" s="1">
        <v>-114.16679999999999</v>
      </c>
      <c r="J53">
        <v>46</v>
      </c>
      <c r="L53" s="3">
        <f>(D$79-D53)/25.4*1000</f>
        <v>7.8700787401574619</v>
      </c>
      <c r="N53" s="4">
        <v>8</v>
      </c>
      <c r="R53" s="3">
        <f>(H$79-H53)/25.4*1000</f>
        <v>9.0866141732278702</v>
      </c>
      <c r="T53" s="4">
        <v>9</v>
      </c>
      <c r="W53" s="1">
        <f>D53+N53*0.0254</f>
        <v>-113.93270000000001</v>
      </c>
      <c r="Z53" s="1">
        <f>H53+T53*0.0254</f>
        <v>-113.93819999999999</v>
      </c>
      <c r="AC53" s="1">
        <f t="shared" si="0"/>
        <v>-5.4999999999836291E-3</v>
      </c>
    </row>
    <row r="54" spans="3:29" x14ac:dyDescent="0.25">
      <c r="C54" s="1">
        <v>27.5809</v>
      </c>
      <c r="D54" s="1">
        <v>-114.1324</v>
      </c>
      <c r="G54" s="1">
        <v>-27.688199999999998</v>
      </c>
      <c r="H54" s="1">
        <v>-114.15940000000001</v>
      </c>
      <c r="J54">
        <v>47</v>
      </c>
      <c r="K54" s="3">
        <f>(C$79-C54)/25.4*1000</f>
        <v>3.5866141732283801</v>
      </c>
      <c r="M54" s="4">
        <v>3.5</v>
      </c>
      <c r="Q54" s="3">
        <f>(G$79-G54)/25.4*1000</f>
        <v>3.7086614173227237</v>
      </c>
      <c r="V54" s="1">
        <f>C54+M54*0.0254</f>
        <v>27.669799999999999</v>
      </c>
      <c r="AC54" s="1">
        <f t="shared" si="0"/>
        <v>0</v>
      </c>
    </row>
    <row r="55" spans="3:29" x14ac:dyDescent="0.25">
      <c r="C55" s="1">
        <v>27.5822</v>
      </c>
      <c r="D55" s="1">
        <v>-114.1349</v>
      </c>
      <c r="G55" s="1">
        <v>-27.6889</v>
      </c>
      <c r="H55" s="1">
        <v>-114.1593</v>
      </c>
      <c r="J55">
        <v>48</v>
      </c>
      <c r="L55" s="3">
        <f>(D$79-D55)/25.4*1000</f>
        <v>7.8307086614171162</v>
      </c>
      <c r="N55" s="4">
        <v>8</v>
      </c>
      <c r="R55" s="3">
        <f>(H$79-H55)/25.4*1000</f>
        <v>8.7913385826769588</v>
      </c>
      <c r="T55" s="4">
        <v>9</v>
      </c>
      <c r="W55" s="1">
        <f>D55+N55*0.0254</f>
        <v>-113.93170000000001</v>
      </c>
      <c r="Z55" s="1">
        <f>H55+T55*0.0254</f>
        <v>-113.9307</v>
      </c>
      <c r="AC55" s="1">
        <f t="shared" si="0"/>
        <v>1.0000000000047748E-3</v>
      </c>
    </row>
    <row r="56" spans="3:29" x14ac:dyDescent="0.25">
      <c r="C56" s="1">
        <v>27.583100000000002</v>
      </c>
      <c r="D56" s="1">
        <v>-114.1318</v>
      </c>
      <c r="G56" s="1">
        <v>-27.69</v>
      </c>
      <c r="H56" s="1">
        <v>-114.1545</v>
      </c>
      <c r="J56">
        <v>49</v>
      </c>
      <c r="K56" s="3">
        <f>(C$79-C56)/25.4*1000</f>
        <v>3.499999999999956</v>
      </c>
      <c r="M56" s="4">
        <v>3.5</v>
      </c>
      <c r="Q56" s="3">
        <f>(G$79-G56)/25.4*1000</f>
        <v>3.7795275590551216</v>
      </c>
      <c r="V56" s="1">
        <f>C56+M56*0.0254</f>
        <v>27.672000000000001</v>
      </c>
      <c r="AC56" s="1">
        <f t="shared" si="0"/>
        <v>0</v>
      </c>
    </row>
    <row r="57" spans="3:29" x14ac:dyDescent="0.25">
      <c r="C57" s="1">
        <v>27.585999999999999</v>
      </c>
      <c r="D57" s="1">
        <v>-114.1331</v>
      </c>
      <c r="G57" s="1">
        <v>-27.690100000000001</v>
      </c>
      <c r="H57" s="1">
        <v>-114.1555</v>
      </c>
      <c r="J57">
        <v>50</v>
      </c>
      <c r="L57" s="3">
        <f>(D$79-D57)/25.4*1000</f>
        <v>7.7598425196847183</v>
      </c>
      <c r="N57" s="4">
        <v>8</v>
      </c>
      <c r="R57" s="3">
        <f>(H$79-H57)/25.4*1000</f>
        <v>8.6417322834644281</v>
      </c>
      <c r="T57" s="4">
        <v>9</v>
      </c>
      <c r="W57" s="1">
        <f>D57+N57*0.0254</f>
        <v>-113.9299</v>
      </c>
      <c r="Z57" s="1">
        <f>H57+T57*0.0254</f>
        <v>-113.9269</v>
      </c>
      <c r="AC57" s="1">
        <f t="shared" si="0"/>
        <v>3.0000000000001137E-3</v>
      </c>
    </row>
    <row r="58" spans="3:29" x14ac:dyDescent="0.25">
      <c r="C58" s="1">
        <v>27.587499999999999</v>
      </c>
      <c r="D58" s="1">
        <v>-114.1301</v>
      </c>
      <c r="G58" s="1">
        <v>-27.6876</v>
      </c>
      <c r="H58" s="1">
        <v>-114.1533</v>
      </c>
      <c r="J58">
        <v>51</v>
      </c>
      <c r="K58" s="3">
        <f>(C$79-C58)/25.4*1000</f>
        <v>3.3267716535433864</v>
      </c>
      <c r="M58" s="4">
        <v>3</v>
      </c>
      <c r="Q58" s="3">
        <f>(G$79-G58)/25.4*1000</f>
        <v>3.6850393700786839</v>
      </c>
      <c r="V58" s="1">
        <f>C58+M58*0.0254</f>
        <v>27.663699999999999</v>
      </c>
      <c r="AC58" s="1">
        <f t="shared" si="0"/>
        <v>0</v>
      </c>
    </row>
    <row r="59" spans="3:29" x14ac:dyDescent="0.25">
      <c r="C59" s="1">
        <v>27.641100000000002</v>
      </c>
      <c r="D59" s="1">
        <v>-113.9315</v>
      </c>
      <c r="G59" s="1">
        <v>-27.6355</v>
      </c>
      <c r="H59" s="1">
        <v>-113.9594</v>
      </c>
      <c r="J59">
        <v>52</v>
      </c>
      <c r="K59" s="3">
        <f>(C$79-C59)/25.4*1000</f>
        <v>1.2165354330708285</v>
      </c>
      <c r="M59" s="4">
        <v>1</v>
      </c>
      <c r="P59" t="s">
        <v>10</v>
      </c>
      <c r="Q59" s="3">
        <f>(G$79-G59)/25.4*1000</f>
        <v>1.6338582677165041</v>
      </c>
      <c r="V59" s="1">
        <f>C59+M59*0.0254</f>
        <v>27.666500000000003</v>
      </c>
      <c r="AC59" s="1">
        <f t="shared" si="0"/>
        <v>0</v>
      </c>
    </row>
    <row r="60" spans="3:29" x14ac:dyDescent="0.25">
      <c r="C60" s="1">
        <v>27.637699999999999</v>
      </c>
      <c r="D60" s="1">
        <v>-113.9363</v>
      </c>
      <c r="G60" s="1">
        <v>-27.623699999999999</v>
      </c>
      <c r="H60" s="1">
        <v>-113.9498</v>
      </c>
      <c r="J60">
        <v>53</v>
      </c>
      <c r="L60" s="3">
        <f>(D$79-D60)/25.4*1000</f>
        <v>1.1811023621879847E-2</v>
      </c>
      <c r="N60" s="4">
        <v>0</v>
      </c>
      <c r="R60" s="3">
        <f>(H$79-H60)/25.4*1000</f>
        <v>0.54330708661374627</v>
      </c>
      <c r="T60" s="4">
        <v>0.5</v>
      </c>
      <c r="W60" s="1">
        <f>D60+N60*0.0254</f>
        <v>-113.9363</v>
      </c>
      <c r="Z60" s="1">
        <f>H60+T60*0.0254</f>
        <v>-113.9371</v>
      </c>
      <c r="AC60" s="1">
        <f t="shared" si="0"/>
        <v>-7.9999999999813554E-4</v>
      </c>
    </row>
    <row r="61" spans="3:29" x14ac:dyDescent="0.25">
      <c r="C61" s="1">
        <v>27.6327</v>
      </c>
      <c r="D61" s="1">
        <v>-113.9391</v>
      </c>
      <c r="G61" s="1">
        <v>-27.625599999999999</v>
      </c>
      <c r="H61" s="1">
        <v>-113.9508</v>
      </c>
      <c r="J61">
        <v>54</v>
      </c>
      <c r="K61" s="3">
        <f>(C$79-C61)/25.4*1000</f>
        <v>1.5472440944882198</v>
      </c>
      <c r="M61" s="4">
        <v>1.5</v>
      </c>
      <c r="Q61" s="3">
        <f>(G$79-G61)/25.4*1000</f>
        <v>1.2440944881888745</v>
      </c>
      <c r="V61" s="1">
        <f>C61+M61*0.0254</f>
        <v>27.6708</v>
      </c>
      <c r="AC61" s="1">
        <f t="shared" si="0"/>
        <v>0</v>
      </c>
    </row>
    <row r="62" spans="3:29" x14ac:dyDescent="0.25">
      <c r="C62" s="1">
        <v>27.629799999999999</v>
      </c>
      <c r="D62" s="1">
        <v>-113.9434</v>
      </c>
      <c r="G62" s="1">
        <v>-27.629000000000001</v>
      </c>
      <c r="H62" s="1">
        <v>-113.955</v>
      </c>
      <c r="J62">
        <v>55</v>
      </c>
      <c r="L62" s="3">
        <f>(D$79-D62)/25.4*1000</f>
        <v>0.29133858267676616</v>
      </c>
      <c r="N62" s="4">
        <v>0.5</v>
      </c>
      <c r="R62" s="3">
        <f>(H$79-H62)/25.4*1000</f>
        <v>0.74803149606264763</v>
      </c>
      <c r="T62" s="4">
        <v>1</v>
      </c>
      <c r="W62" s="1">
        <f>D62+N62*0.0254</f>
        <v>-113.9307</v>
      </c>
      <c r="Z62" s="1">
        <f>H62+T62*0.0254</f>
        <v>-113.92959999999999</v>
      </c>
      <c r="AC62" s="1">
        <f t="shared" si="0"/>
        <v>1.1000000000080945E-3</v>
      </c>
    </row>
    <row r="63" spans="3:29" x14ac:dyDescent="0.25">
      <c r="C63" s="1">
        <v>27.626100000000001</v>
      </c>
      <c r="D63" s="1">
        <v>-113.943</v>
      </c>
      <c r="G63" s="1">
        <v>-27.632000000000001</v>
      </c>
      <c r="H63" s="1">
        <v>-113.95569999999999</v>
      </c>
      <c r="J63">
        <v>56</v>
      </c>
      <c r="K63" s="3">
        <f>(C$79-C63)/25.4*1000</f>
        <v>1.8070866141732129</v>
      </c>
      <c r="M63" s="4">
        <v>1.5</v>
      </c>
      <c r="Q63" s="3">
        <f>(G$79-G63)/25.4*1000</f>
        <v>1.4960629921259945</v>
      </c>
      <c r="V63" s="1">
        <f>C63+M63*0.0254</f>
        <v>27.664200000000001</v>
      </c>
      <c r="AC63" s="1">
        <f t="shared" si="0"/>
        <v>0</v>
      </c>
    </row>
    <row r="64" spans="3:29" x14ac:dyDescent="0.25">
      <c r="C64" s="1">
        <v>27.624400000000001</v>
      </c>
      <c r="D64" s="1">
        <v>-113.9472</v>
      </c>
      <c r="G64" s="1">
        <v>-27.635899999999999</v>
      </c>
      <c r="H64" s="1">
        <v>-113.95869999999999</v>
      </c>
      <c r="J64">
        <v>57</v>
      </c>
      <c r="L64" s="3">
        <f>(D$79-D64)/25.4*1000</f>
        <v>0.44094488188929559</v>
      </c>
      <c r="N64" s="4">
        <v>0.5</v>
      </c>
      <c r="R64" s="3">
        <f>(H$79-H64)/25.4*1000</f>
        <v>0.89370078740103054</v>
      </c>
      <c r="T64" s="4">
        <v>1</v>
      </c>
      <c r="W64" s="1">
        <f>D64+N64*0.0254</f>
        <v>-113.9345</v>
      </c>
      <c r="Z64" s="1">
        <f>H64+T64*0.0254</f>
        <v>-113.93329999999999</v>
      </c>
      <c r="AC64" s="1">
        <f t="shared" si="0"/>
        <v>1.2000000000114142E-3</v>
      </c>
    </row>
    <row r="65" spans="1:29" x14ac:dyDescent="0.25">
      <c r="C65" s="1">
        <v>27.620799999999999</v>
      </c>
      <c r="D65" s="1">
        <v>-113.9468</v>
      </c>
      <c r="G65" s="1">
        <v>-27.639600000000002</v>
      </c>
      <c r="H65" s="1">
        <v>-113.9594</v>
      </c>
      <c r="J65">
        <v>58</v>
      </c>
      <c r="K65" s="3">
        <f>(C$79-C65)/25.4*1000</f>
        <v>2.0157480314961207</v>
      </c>
      <c r="M65" s="4">
        <v>2</v>
      </c>
      <c r="Q65" s="3">
        <f>(G$79-G65)/25.4*1000</f>
        <v>1.7952755905511932</v>
      </c>
      <c r="V65" s="1">
        <f>C65+M65*0.0254</f>
        <v>27.671599999999998</v>
      </c>
      <c r="AC65" s="1">
        <f t="shared" si="0"/>
        <v>0</v>
      </c>
    </row>
    <row r="66" spans="1:29" x14ac:dyDescent="0.25">
      <c r="C66" s="1">
        <v>27.6189</v>
      </c>
      <c r="D66" s="1">
        <v>-113.9517</v>
      </c>
      <c r="G66" s="1">
        <v>-27.643999999999998</v>
      </c>
      <c r="H66" s="1">
        <v>-113.9635</v>
      </c>
      <c r="J66">
        <v>59</v>
      </c>
      <c r="L66" s="3">
        <f>(D$79-D66)/25.4*1000</f>
        <v>0.61811023622029082</v>
      </c>
      <c r="N66" s="4">
        <v>0.5</v>
      </c>
      <c r="R66" s="3">
        <f>(H$79-H66)/25.4*1000</f>
        <v>1.0826771653539056</v>
      </c>
      <c r="T66" s="4">
        <v>1</v>
      </c>
      <c r="W66" s="1">
        <f>D66+N66*0.0254</f>
        <v>-113.93900000000001</v>
      </c>
      <c r="Z66" s="1">
        <f>H66+T66*0.0254</f>
        <v>-113.93809999999999</v>
      </c>
      <c r="AC66" s="1">
        <f t="shared" si="0"/>
        <v>9.0000000001566605E-4</v>
      </c>
    </row>
    <row r="67" spans="1:29" x14ac:dyDescent="0.25">
      <c r="C67" s="1">
        <v>27.617599999999999</v>
      </c>
      <c r="D67" s="1">
        <v>-113.95269999999999</v>
      </c>
      <c r="G67" s="1">
        <v>-27.648800000000001</v>
      </c>
      <c r="H67" s="1">
        <v>-113.9637</v>
      </c>
      <c r="J67">
        <v>60</v>
      </c>
      <c r="K67" s="3">
        <f>(C$79-C67)/25.4*1000</f>
        <v>2.1417322834646111</v>
      </c>
      <c r="M67" s="4">
        <v>2.5</v>
      </c>
      <c r="Q67" s="3">
        <f>(G$79-G67)/25.4*1000</f>
        <v>2.1574803149606372</v>
      </c>
      <c r="V67" s="1">
        <f>C67+M67*0.0254</f>
        <v>27.681100000000001</v>
      </c>
      <c r="AC67" s="1">
        <f t="shared" si="0"/>
        <v>0</v>
      </c>
    </row>
    <row r="68" spans="1:29" x14ac:dyDescent="0.25">
      <c r="C68" s="1">
        <v>27.612500000000001</v>
      </c>
      <c r="D68" s="1">
        <v>-113.9562</v>
      </c>
      <c r="G68" s="1">
        <v>-27.656600000000001</v>
      </c>
      <c r="H68" s="1">
        <v>-113.96599999999999</v>
      </c>
      <c r="J68">
        <v>61</v>
      </c>
      <c r="L68" s="3">
        <f>(D$79-D68)/25.4*1000</f>
        <v>0.79527559055072639</v>
      </c>
      <c r="N68" s="4">
        <v>1</v>
      </c>
      <c r="R68" s="3">
        <f>(H$79-H68)/25.4*1000</f>
        <v>1.1811023622042098</v>
      </c>
      <c r="T68" s="4">
        <v>1</v>
      </c>
      <c r="W68" s="1">
        <f>D68+N68*0.0254</f>
        <v>-113.93079999999999</v>
      </c>
      <c r="Z68" s="1">
        <f>H68+T68*0.0254</f>
        <v>-113.94059999999999</v>
      </c>
      <c r="AC68" s="1">
        <f t="shared" si="0"/>
        <v>-9.7999999999984766E-3</v>
      </c>
    </row>
    <row r="69" spans="1:29" x14ac:dyDescent="0.25">
      <c r="C69" s="1">
        <v>27.605599999999999</v>
      </c>
      <c r="D69" s="1">
        <v>-113.9532</v>
      </c>
      <c r="G69" s="1">
        <v>-27.663399999999999</v>
      </c>
      <c r="H69" s="1">
        <v>-113.9644</v>
      </c>
      <c r="J69">
        <v>62</v>
      </c>
      <c r="K69" s="3">
        <f>(C$79-C69)/25.4*1000</f>
        <v>2.6141732283465187</v>
      </c>
      <c r="M69" s="4">
        <v>2.5</v>
      </c>
      <c r="Q69" s="3">
        <f>(G$79-G69)/25.4*1000</f>
        <v>2.7322834645668559</v>
      </c>
      <c r="V69" s="1">
        <f>C69+M69*0.0254</f>
        <v>27.6691</v>
      </c>
      <c r="AC69" s="1">
        <f t="shared" si="0"/>
        <v>0</v>
      </c>
    </row>
    <row r="70" spans="1:29" x14ac:dyDescent="0.25">
      <c r="C70" s="1">
        <v>27.6006</v>
      </c>
      <c r="D70" s="1">
        <v>-113.9567</v>
      </c>
      <c r="G70" s="1">
        <v>-27.671900000000001</v>
      </c>
      <c r="H70" s="1">
        <v>-113.96599999999999</v>
      </c>
      <c r="J70">
        <v>63</v>
      </c>
      <c r="L70" s="3">
        <f>(D$79-D70)/25.4*1000</f>
        <v>0.81496062992089913</v>
      </c>
      <c r="N70" s="4">
        <v>1</v>
      </c>
      <c r="R70" s="3">
        <f>(H$79-H70)/25.4*1000</f>
        <v>1.1811023622042098</v>
      </c>
      <c r="T70" s="4">
        <v>1</v>
      </c>
      <c r="W70" s="1">
        <f>D70+N70*0.0254</f>
        <v>-113.93129999999999</v>
      </c>
      <c r="Z70" s="1">
        <f>H70+T70*0.0254</f>
        <v>-113.94059999999999</v>
      </c>
      <c r="AC70" s="1">
        <f t="shared" si="0"/>
        <v>-9.2999999999960892E-3</v>
      </c>
    </row>
    <row r="71" spans="1:29" x14ac:dyDescent="0.25">
      <c r="C71" s="1">
        <v>27.5947</v>
      </c>
      <c r="D71" s="1">
        <v>-113.9568</v>
      </c>
      <c r="G71" s="1">
        <v>-27.678799999999999</v>
      </c>
      <c r="H71" s="1">
        <v>-113.9649</v>
      </c>
      <c r="J71">
        <v>64</v>
      </c>
      <c r="K71" s="3">
        <f>(C$79-C71)/25.4*1000</f>
        <v>3.043307086614214</v>
      </c>
      <c r="M71" s="4">
        <v>3</v>
      </c>
      <c r="Q71" s="3">
        <f>(G$79-G71)/25.4*1000</f>
        <v>3.3385826771652667</v>
      </c>
      <c r="V71" s="1">
        <f>C71+M71*0.0254</f>
        <v>27.6709</v>
      </c>
      <c r="AC71" s="1">
        <f t="shared" si="0"/>
        <v>0</v>
      </c>
    </row>
    <row r="72" spans="1:29" x14ac:dyDescent="0.25">
      <c r="C72" s="1">
        <v>27.589600000000001</v>
      </c>
      <c r="D72" s="1">
        <v>-113.96120000000001</v>
      </c>
      <c r="G72" s="1">
        <v>-27.687100000000001</v>
      </c>
      <c r="H72" s="1">
        <v>-113.96720000000001</v>
      </c>
      <c r="J72">
        <v>65</v>
      </c>
      <c r="L72" s="3">
        <f>(D$79-D72)/25.4*1000</f>
        <v>0.99212598425189436</v>
      </c>
      <c r="N72" s="4">
        <v>1</v>
      </c>
      <c r="R72" s="3">
        <f>(H$79-H72)/25.4*1000</f>
        <v>1.2283464566928481</v>
      </c>
      <c r="T72" s="4">
        <v>1</v>
      </c>
      <c r="W72" s="1">
        <f>D72+N72*0.0254</f>
        <v>-113.9358</v>
      </c>
      <c r="Z72" s="1">
        <f>H72+T72*0.0254</f>
        <v>-113.9418</v>
      </c>
      <c r="AC72" s="1">
        <f t="shared" si="0"/>
        <v>-6.0000000000002274E-3</v>
      </c>
    </row>
    <row r="73" spans="1:29" x14ac:dyDescent="0.25">
      <c r="C73" s="1">
        <v>27.582599999999999</v>
      </c>
      <c r="D73" s="1">
        <v>-113.9605</v>
      </c>
      <c r="G73" s="1">
        <v>-27.694800000000001</v>
      </c>
      <c r="H73" s="1">
        <v>-113.9663</v>
      </c>
      <c r="J73">
        <v>66</v>
      </c>
      <c r="K73" s="3">
        <f>(C$79-C73)/25.4*1000</f>
        <v>3.5196850393701284</v>
      </c>
      <c r="M73" s="4">
        <v>3.5</v>
      </c>
      <c r="Q73" s="3">
        <f>(G$79-G73)/25.4*1000</f>
        <v>3.9685039370078568</v>
      </c>
      <c r="V73" s="1">
        <f>C73+M73*0.0254</f>
        <v>27.671499999999998</v>
      </c>
      <c r="AC73" s="1">
        <f t="shared" si="0"/>
        <v>0</v>
      </c>
    </row>
    <row r="74" spans="1:29" x14ac:dyDescent="0.25">
      <c r="C74" s="1">
        <v>27.576899999999998</v>
      </c>
      <c r="D74" s="1">
        <v>-113.96469999999999</v>
      </c>
      <c r="G74" s="1">
        <v>-27.7028</v>
      </c>
      <c r="H74" s="1">
        <v>-113.9688</v>
      </c>
      <c r="J74">
        <v>67</v>
      </c>
      <c r="L74" s="3">
        <f>(D$79-D74)/25.4*1000</f>
        <v>1.1299212598419843</v>
      </c>
      <c r="N74" s="4">
        <v>1</v>
      </c>
      <c r="R74" s="3">
        <f>(H$79-H74)/25.4*1000</f>
        <v>1.2913385826769532</v>
      </c>
      <c r="T74" s="4">
        <v>1</v>
      </c>
      <c r="W74" s="1">
        <f>D74+N74*0.0254</f>
        <v>-113.93929999999999</v>
      </c>
      <c r="Z74" s="1">
        <f>H74+T74*0.0254</f>
        <v>-113.9434</v>
      </c>
      <c r="AC74" s="1">
        <f t="shared" ref="AC74:AC75" si="1">Z74-W74</f>
        <v>-4.1000000000082082E-3</v>
      </c>
    </row>
    <row r="75" spans="1:29" x14ac:dyDescent="0.25">
      <c r="C75" s="1">
        <v>27.572199999999999</v>
      </c>
      <c r="D75" s="1">
        <v>-113.9644</v>
      </c>
      <c r="G75" s="1">
        <v>-27.705400000000001</v>
      </c>
      <c r="H75" s="1">
        <v>-113.96720000000001</v>
      </c>
      <c r="J75">
        <v>68</v>
      </c>
      <c r="K75" s="3">
        <f>(C$79-C75)/25.4*1000</f>
        <v>3.9291338582677908</v>
      </c>
      <c r="M75" s="4">
        <v>3.5</v>
      </c>
      <c r="Q75" s="3">
        <f>(G$79-G75)/25.4*1000</f>
        <v>4.3858267716535329</v>
      </c>
      <c r="V75" s="1">
        <f>C75+M75*0.0254</f>
        <v>27.661099999999998</v>
      </c>
      <c r="AC75" s="1">
        <f t="shared" si="1"/>
        <v>0</v>
      </c>
    </row>
    <row r="77" spans="1:29" x14ac:dyDescent="0.25">
      <c r="A77" t="s">
        <v>12</v>
      </c>
      <c r="C77" s="1">
        <f>MAX(C8:C67)</f>
        <v>27.6721</v>
      </c>
      <c r="D77" s="1">
        <f>MAX(D8:D67)</f>
        <v>-113.9315</v>
      </c>
      <c r="G77" s="1">
        <f>MAX(G8:G67)</f>
        <v>-27.5944</v>
      </c>
      <c r="H77" s="1">
        <f>MAX(H8:H67)</f>
        <v>-113.9498</v>
      </c>
      <c r="I77" t="s">
        <v>20</v>
      </c>
    </row>
    <row r="79" spans="1:29" x14ac:dyDescent="0.25">
      <c r="A79" t="s">
        <v>13</v>
      </c>
      <c r="C79" s="1">
        <v>27.672000000000001</v>
      </c>
      <c r="D79" s="1">
        <v>-113.93600000000001</v>
      </c>
      <c r="G79" s="1">
        <v>-27.594000000000001</v>
      </c>
      <c r="H79" s="1">
        <v>-113.93600000000001</v>
      </c>
      <c r="I79" t="s">
        <v>21</v>
      </c>
    </row>
    <row r="81" spans="1:9" x14ac:dyDescent="0.25">
      <c r="A81" t="s">
        <v>14</v>
      </c>
      <c r="C81" s="1">
        <f>AVERAGE(C8:C75)</f>
        <v>27.60832352941177</v>
      </c>
      <c r="D81" s="1">
        <f>AVERAGE(D8:D75)</f>
        <v>-114.01298235294115</v>
      </c>
      <c r="G81" s="1">
        <f>AVERAGE(G8:G75)</f>
        <v>-27.649552941176477</v>
      </c>
      <c r="H81" s="1">
        <f>AVERAGE(H8:H75)</f>
        <v>-114.02387647058825</v>
      </c>
      <c r="I81" t="s">
        <v>22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Both rails no shims</vt:lpstr>
      <vt:lpstr>Both rails Y shims (1)</vt:lpstr>
      <vt:lpstr>Both rails Y shims (2)</vt:lpstr>
      <vt:lpstr>Both rails Y shims (3)</vt:lpstr>
      <vt:lpstr>Both rails - expected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Pushor, Robert C.</cp:lastModifiedBy>
  <cp:lastPrinted>2026-08-11T22:16:10Z</cp:lastPrinted>
  <dcterms:created xsi:type="dcterms:W3CDTF">2026-07-02T23:15:36Z</dcterms:created>
  <dcterms:modified xsi:type="dcterms:W3CDTF">2026-08-14T22:58:31Z</dcterms:modified>
</cp:coreProperties>
</file>