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S:\magdata\LCLS-II-HE\Phase Shifter\SXHEPS-000\DATASET0001\Cross-talk\"/>
    </mc:Choice>
  </mc:AlternateContent>
  <bookViews>
    <workbookView xWindow="1065" yWindow="1320" windowWidth="26385" windowHeight="154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1" l="1"/>
  <c r="E43" i="1" s="1"/>
  <c r="E28" i="1" l="1"/>
  <c r="E38" i="1"/>
  <c r="E41" i="1"/>
  <c r="E36" i="1"/>
  <c r="E29" i="1"/>
  <c r="E37" i="1"/>
  <c r="E30" i="1"/>
  <c r="E31" i="1"/>
  <c r="E39" i="1"/>
  <c r="E32" i="1"/>
  <c r="E40" i="1"/>
  <c r="E33" i="1"/>
  <c r="E34" i="1"/>
  <c r="E42" i="1"/>
  <c r="E27" i="1"/>
  <c r="E35" i="1"/>
  <c r="I14" i="1"/>
  <c r="F11" i="1" s="1"/>
  <c r="E6" i="1"/>
  <c r="E7" i="1"/>
  <c r="N39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O43" i="1"/>
  <c r="E26" i="1"/>
  <c r="E5" i="1"/>
  <c r="F14" i="1" l="1"/>
  <c r="F13" i="1"/>
  <c r="F5" i="1"/>
  <c r="F26" i="1"/>
  <c r="F19" i="1"/>
  <c r="F40" i="1"/>
  <c r="F32" i="1"/>
  <c r="F37" i="1"/>
  <c r="F28" i="1"/>
  <c r="F35" i="1"/>
  <c r="F42" i="1"/>
  <c r="F33" i="1"/>
  <c r="F39" i="1"/>
  <c r="F31" i="1"/>
  <c r="F30" i="1"/>
  <c r="F29" i="1"/>
  <c r="F36" i="1"/>
  <c r="F43" i="1"/>
  <c r="F27" i="1"/>
  <c r="F34" i="1"/>
  <c r="F41" i="1"/>
  <c r="F38" i="1"/>
  <c r="F6" i="1"/>
  <c r="F20" i="1"/>
  <c r="P43" i="1"/>
  <c r="F10" i="1"/>
  <c r="F25" i="1"/>
  <c r="F17" i="1"/>
  <c r="F9" i="1"/>
  <c r="F22" i="1"/>
  <c r="F7" i="1"/>
  <c r="F21" i="1"/>
  <c r="F12" i="1"/>
  <c r="F18" i="1"/>
  <c r="F24" i="1"/>
  <c r="F16" i="1"/>
  <c r="F8" i="1"/>
  <c r="F23" i="1"/>
  <c r="F15" i="1"/>
  <c r="O39" i="1"/>
</calcChain>
</file>

<file path=xl/sharedStrings.xml><?xml version="1.0" encoding="utf-8"?>
<sst xmlns="http://schemas.openxmlformats.org/spreadsheetml/2006/main" count="5" uniqueCount="5">
  <si>
    <t>Undulator Gap = 7.2mm</t>
  </si>
  <si>
    <t>PS gap = 35mm</t>
  </si>
  <si>
    <t>Distance</t>
  </si>
  <si>
    <t>I1Y</t>
  </si>
  <si>
    <t>I1x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</si>
</sst>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chemeClr val="tx1"/>
                </a:solidFill>
              </a:rPr>
              <a:t>Change in By first field integral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Sheet1!$B$4</c:f>
              <c:strCache>
                <c:ptCount val="1"/>
                <c:pt idx="0">
                  <c:v>I1Y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6350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5"/>
            <c:dispRSqr val="0"/>
            <c:dispEq val="0"/>
          </c:trendline>
          <c:errBars>
            <c:errDir val="x"/>
            <c:errBarType val="both"/>
            <c:errValType val="fixedVal"/>
            <c:noEndCap val="0"/>
            <c:val val="2"/>
            <c:spPr>
              <a:noFill/>
              <a:ln w="9525" cap="flat" cmpd="sng" algn="ctr">
                <a:noFill/>
                <a:round/>
              </a:ln>
              <a:effectLst/>
            </c:spPr>
          </c:errBars>
          <c:errBars>
            <c:errDir val="y"/>
            <c:errBarType val="both"/>
            <c:errValType val="fixedVal"/>
            <c:noEndCap val="0"/>
            <c:val val="3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Sheet1!$A$5:$A$43</c:f>
              <c:numCache>
                <c:formatCode>General</c:formatCode>
                <c:ptCount val="39"/>
                <c:pt idx="0">
                  <c:v>25</c:v>
                </c:pt>
                <c:pt idx="1">
                  <c:v>20</c:v>
                </c:pt>
                <c:pt idx="2">
                  <c:v>15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13.5</c:v>
                </c:pt>
                <c:pt idx="17">
                  <c:v>12.5</c:v>
                </c:pt>
                <c:pt idx="18">
                  <c:v>11.5</c:v>
                </c:pt>
                <c:pt idx="19">
                  <c:v>12</c:v>
                </c:pt>
                <c:pt idx="20">
                  <c:v>10.5</c:v>
                </c:pt>
                <c:pt idx="21">
                  <c:v>10</c:v>
                </c:pt>
                <c:pt idx="22">
                  <c:v>10</c:v>
                </c:pt>
                <c:pt idx="23">
                  <c:v>10.5</c:v>
                </c:pt>
                <c:pt idx="24">
                  <c:v>11</c:v>
                </c:pt>
                <c:pt idx="25">
                  <c:v>11.5</c:v>
                </c:pt>
                <c:pt idx="26">
                  <c:v>12</c:v>
                </c:pt>
                <c:pt idx="27">
                  <c:v>12.5</c:v>
                </c:pt>
                <c:pt idx="28">
                  <c:v>13</c:v>
                </c:pt>
                <c:pt idx="29">
                  <c:v>13.5</c:v>
                </c:pt>
                <c:pt idx="30">
                  <c:v>14</c:v>
                </c:pt>
                <c:pt idx="31">
                  <c:v>14.5</c:v>
                </c:pt>
                <c:pt idx="32">
                  <c:v>15</c:v>
                </c:pt>
                <c:pt idx="33">
                  <c:v>16</c:v>
                </c:pt>
                <c:pt idx="34">
                  <c:v>17</c:v>
                </c:pt>
                <c:pt idx="35">
                  <c:v>18</c:v>
                </c:pt>
                <c:pt idx="36">
                  <c:v>19</c:v>
                </c:pt>
                <c:pt idx="37">
                  <c:v>20</c:v>
                </c:pt>
                <c:pt idx="38">
                  <c:v>25</c:v>
                </c:pt>
              </c:numCache>
            </c:numRef>
          </c:xVal>
          <c:yVal>
            <c:numRef>
              <c:f>Sheet1!$E$5:$E$43</c:f>
              <c:numCache>
                <c:formatCode>0</c:formatCode>
                <c:ptCount val="39"/>
                <c:pt idx="0">
                  <c:v>1.1875</c:v>
                </c:pt>
                <c:pt idx="1">
                  <c:v>1.1875</c:v>
                </c:pt>
                <c:pt idx="2">
                  <c:v>-1.8125</c:v>
                </c:pt>
                <c:pt idx="3">
                  <c:v>-11.8125</c:v>
                </c:pt>
                <c:pt idx="4">
                  <c:v>-7.8125</c:v>
                </c:pt>
                <c:pt idx="5">
                  <c:v>-9.8125</c:v>
                </c:pt>
                <c:pt idx="6">
                  <c:v>-3.8125</c:v>
                </c:pt>
                <c:pt idx="7">
                  <c:v>-1.8125</c:v>
                </c:pt>
                <c:pt idx="8">
                  <c:v>-3.8125</c:v>
                </c:pt>
                <c:pt idx="9">
                  <c:v>1.1875</c:v>
                </c:pt>
                <c:pt idx="10">
                  <c:v>1.1875</c:v>
                </c:pt>
                <c:pt idx="11">
                  <c:v>2.1875</c:v>
                </c:pt>
                <c:pt idx="12">
                  <c:v>3.1875</c:v>
                </c:pt>
                <c:pt idx="13">
                  <c:v>-0.8125</c:v>
                </c:pt>
                <c:pt idx="14">
                  <c:v>1.1875</c:v>
                </c:pt>
                <c:pt idx="15">
                  <c:v>3.1875</c:v>
                </c:pt>
                <c:pt idx="16">
                  <c:v>-0.8125</c:v>
                </c:pt>
                <c:pt idx="17">
                  <c:v>-3.8125</c:v>
                </c:pt>
                <c:pt idx="18">
                  <c:v>-3.8125</c:v>
                </c:pt>
                <c:pt idx="19">
                  <c:v>-1.8125</c:v>
                </c:pt>
                <c:pt idx="20">
                  <c:v>-6.8125</c:v>
                </c:pt>
                <c:pt idx="21">
                  <c:v>-8.8125</c:v>
                </c:pt>
                <c:pt idx="22">
                  <c:v>-14.8125</c:v>
                </c:pt>
                <c:pt idx="23">
                  <c:v>-9.8125</c:v>
                </c:pt>
                <c:pt idx="24">
                  <c:v>-6.8125</c:v>
                </c:pt>
                <c:pt idx="25">
                  <c:v>-7.8125</c:v>
                </c:pt>
                <c:pt idx="26">
                  <c:v>-5.8125</c:v>
                </c:pt>
                <c:pt idx="27">
                  <c:v>-2.8125</c:v>
                </c:pt>
                <c:pt idx="28">
                  <c:v>-2.8125</c:v>
                </c:pt>
                <c:pt idx="29">
                  <c:v>-3.8125</c:v>
                </c:pt>
                <c:pt idx="30">
                  <c:v>-1.8125</c:v>
                </c:pt>
                <c:pt idx="31">
                  <c:v>-1.8125</c:v>
                </c:pt>
                <c:pt idx="32">
                  <c:v>-2.8125</c:v>
                </c:pt>
                <c:pt idx="33">
                  <c:v>-3.8125</c:v>
                </c:pt>
                <c:pt idx="34">
                  <c:v>-1.8125</c:v>
                </c:pt>
                <c:pt idx="35">
                  <c:v>-0.8125</c:v>
                </c:pt>
                <c:pt idx="36">
                  <c:v>0.1875</c:v>
                </c:pt>
                <c:pt idx="37">
                  <c:v>-1.8125</c:v>
                </c:pt>
                <c:pt idx="38">
                  <c:v>0.1875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727-4067-A131-6CAD69070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4203776"/>
        <c:axId val="624207104"/>
      </c:scatterChart>
      <c:valAx>
        <c:axId val="624203776"/>
        <c:scaling>
          <c:orientation val="minMax"/>
          <c:min val="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ln>
                      <a:noFill/>
                    </a:ln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ln>
                      <a:noFill/>
                    </a:ln>
                    <a:solidFill>
                      <a:schemeClr val="tx1"/>
                    </a:solidFill>
                    <a:latin typeface="+mn-lt"/>
                  </a:rPr>
                  <a:t>Distance Undulator/Phase shifter (cm)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ln>
                    <a:noFill/>
                  </a:ln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cross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4207104"/>
        <c:crossesAt val="-15"/>
        <c:crossBetween val="midCat"/>
      </c:valAx>
      <c:valAx>
        <c:axId val="624207104"/>
        <c:scaling>
          <c:orientation val="minMax"/>
          <c:min val="-15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ln w="3175">
                      <a:noFill/>
                    </a:ln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ln w="3175">
                      <a:noFill/>
                    </a:ln>
                    <a:solidFill>
                      <a:schemeClr val="tx1"/>
                    </a:solidFill>
                  </a:rPr>
                  <a:t>G-cm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ln w="3175">
                    <a:noFill/>
                  </a:ln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4203776"/>
        <c:crosses val="autoZero"/>
        <c:crossBetween val="midCat"/>
        <c:majorUnit val="5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solidFill>
                  <a:schemeClr val="tx1"/>
                </a:solidFill>
                <a:effectLst/>
              </a:rPr>
              <a:t>Change in Bx first field integral</a:t>
            </a:r>
            <a:endParaRPr lang="en-US" sz="1200">
              <a:solidFill>
                <a:schemeClr val="tx1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fixedVal"/>
            <c:noEndCap val="0"/>
            <c:val val="3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Sheet1!$A$5:$A$26</c:f>
              <c:numCache>
                <c:formatCode>General</c:formatCode>
                <c:ptCount val="22"/>
                <c:pt idx="0">
                  <c:v>25</c:v>
                </c:pt>
                <c:pt idx="1">
                  <c:v>20</c:v>
                </c:pt>
                <c:pt idx="2">
                  <c:v>15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13.5</c:v>
                </c:pt>
                <c:pt idx="17">
                  <c:v>12.5</c:v>
                </c:pt>
                <c:pt idx="18">
                  <c:v>11.5</c:v>
                </c:pt>
                <c:pt idx="19">
                  <c:v>12</c:v>
                </c:pt>
                <c:pt idx="20">
                  <c:v>10.5</c:v>
                </c:pt>
                <c:pt idx="21">
                  <c:v>10</c:v>
                </c:pt>
              </c:numCache>
            </c:numRef>
          </c:xVal>
          <c:yVal>
            <c:numRef>
              <c:f>Sheet1!$F$5:$F$26</c:f>
              <c:numCache>
                <c:formatCode>0.0</c:formatCode>
                <c:ptCount val="22"/>
                <c:pt idx="0">
                  <c:v>0.6666666666666643</c:v>
                </c:pt>
                <c:pt idx="1">
                  <c:v>-1.3333333333333357</c:v>
                </c:pt>
                <c:pt idx="2">
                  <c:v>-1.3333333333333357</c:v>
                </c:pt>
                <c:pt idx="3">
                  <c:v>-0.3333333333333357</c:v>
                </c:pt>
                <c:pt idx="4">
                  <c:v>-1.3333333333333357</c:v>
                </c:pt>
                <c:pt idx="5">
                  <c:v>3.6666666666666643</c:v>
                </c:pt>
                <c:pt idx="6">
                  <c:v>-0.3333333333333357</c:v>
                </c:pt>
                <c:pt idx="7">
                  <c:v>2.6666666666666643</c:v>
                </c:pt>
                <c:pt idx="8">
                  <c:v>1.6666666666666643</c:v>
                </c:pt>
                <c:pt idx="9">
                  <c:v>1.6666666666666643</c:v>
                </c:pt>
                <c:pt idx="10">
                  <c:v>-1.3333333333333357</c:v>
                </c:pt>
                <c:pt idx="11">
                  <c:v>-0.3333333333333357</c:v>
                </c:pt>
                <c:pt idx="12">
                  <c:v>-0.3333333333333357</c:v>
                </c:pt>
                <c:pt idx="13">
                  <c:v>1.6666666666666643</c:v>
                </c:pt>
                <c:pt idx="14">
                  <c:v>1.6666666666666643</c:v>
                </c:pt>
                <c:pt idx="15">
                  <c:v>0.6666666666666643</c:v>
                </c:pt>
                <c:pt idx="16">
                  <c:v>1.6666666666666643</c:v>
                </c:pt>
                <c:pt idx="17">
                  <c:v>0.6666666666666643</c:v>
                </c:pt>
                <c:pt idx="18">
                  <c:v>-0.3333333333333357</c:v>
                </c:pt>
                <c:pt idx="19">
                  <c:v>6.6666666666666643</c:v>
                </c:pt>
                <c:pt idx="20">
                  <c:v>0.6666666666666643</c:v>
                </c:pt>
                <c:pt idx="21">
                  <c:v>0.6666666666666643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8E7-48F7-8F50-F3D9D463F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3342368"/>
        <c:axId val="623339872"/>
      </c:scatterChart>
      <c:valAx>
        <c:axId val="623342368"/>
        <c:scaling>
          <c:orientation val="minMax"/>
          <c:min val="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solidFill>
                      <a:schemeClr val="tx1"/>
                    </a:solidFill>
                    <a:effectLst/>
                  </a:rPr>
                  <a:t>Distance Undulator/Phase shifter (cm)</a:t>
                </a:r>
                <a:endParaRPr lang="en-US" sz="1000">
                  <a:solidFill>
                    <a:schemeClr val="tx1"/>
                  </a:solidFill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3339872"/>
        <c:crossesAt val="-10"/>
        <c:crossBetween val="midCat"/>
      </c:valAx>
      <c:valAx>
        <c:axId val="623339872"/>
        <c:scaling>
          <c:orientation val="minMax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G-cm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33423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109537</xdr:colOff>
      <xdr:row>4</xdr:row>
      <xdr:rowOff>109537</xdr:rowOff>
    </xdr:from>
    <xdr:to>
      <xdr:col>16</xdr:col>
      <xdr:colOff>414337</xdr:colOff>
      <xdr:row>18</xdr:row>
      <xdr:rowOff>185737</xdr:rowOff>
    </xdr:to>
    <xdr:grpSp>
      <xdr:nvGrpSpPr>
        <xdr:cNvPr id="17" name="Group 16">
          <a:extLst>
            <a:ext uri="{FF2B5EF4-FFF2-40B4-BE49-F238E27FC236}">
              <a16:creationId xmlns:a16="http://schemas.microsoft.com/office/drawing/2014/main" id="{02D1F89F-F4CC-402F-B9CB-C5BB58E576B9}"/>
            </a:ext>
          </a:extLst>
        </xdr:cNvPr>
        <xdr:cNvGrpSpPr/>
      </xdr:nvGrpSpPr>
      <xdr:grpSpPr>
        <a:xfrm>
          <a:off x="5595937" y="871537"/>
          <a:ext cx="4572000" cy="2743200"/>
          <a:chOff x="5481637" y="757237"/>
          <a:chExt cx="4572000" cy="2743200"/>
        </a:xfrm>
      </xdr:grpSpPr>
      <xdr:graphicFrame macro="">
        <xdr:nvGraphicFramePr>
          <xdr:cNvPr id="2" name="Chart 1">
            <a:extLst>
              <a:ext uri="{FF2B5EF4-FFF2-40B4-BE49-F238E27FC236}">
                <a16:creationId xmlns:a16="http://schemas.microsoft.com/office/drawing/2014/main" id="{7B1794C5-6DEB-495B-9E4C-61275F59FE6E}"/>
              </a:ext>
            </a:extLst>
          </xdr:cNvPr>
          <xdr:cNvGraphicFramePr/>
        </xdr:nvGraphicFramePr>
        <xdr:xfrm>
          <a:off x="5481637" y="757237"/>
          <a:ext cx="45720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cxnSp macro="">
        <xdr:nvCxnSpPr>
          <xdr:cNvPr id="6" name="Straight Connector 5">
            <a:extLst>
              <a:ext uri="{FF2B5EF4-FFF2-40B4-BE49-F238E27FC236}">
                <a16:creationId xmlns:a16="http://schemas.microsoft.com/office/drawing/2014/main" id="{60EF7DC6-E83E-44F2-B1CB-13595A369E35}"/>
              </a:ext>
            </a:extLst>
          </xdr:cNvPr>
          <xdr:cNvCxnSpPr/>
        </xdr:nvCxnSpPr>
        <xdr:spPr>
          <a:xfrm flipV="1">
            <a:off x="6096000" y="2076450"/>
            <a:ext cx="3419475" cy="19050"/>
          </a:xfrm>
          <a:prstGeom prst="line">
            <a:avLst/>
          </a:prstGeom>
          <a:ln w="12700">
            <a:solidFill>
              <a:srgbClr val="C00000"/>
            </a:solidFill>
            <a:prstDash val="dashDot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Straight Connector 6">
            <a:extLst>
              <a:ext uri="{FF2B5EF4-FFF2-40B4-BE49-F238E27FC236}">
                <a16:creationId xmlns:a16="http://schemas.microsoft.com/office/drawing/2014/main" id="{F382C78B-030F-4EDE-B8D4-BF95C6C1C68C}"/>
              </a:ext>
            </a:extLst>
          </xdr:cNvPr>
          <xdr:cNvCxnSpPr/>
        </xdr:nvCxnSpPr>
        <xdr:spPr>
          <a:xfrm flipH="1" flipV="1">
            <a:off x="7239001" y="1600200"/>
            <a:ext cx="19049" cy="1352550"/>
          </a:xfrm>
          <a:prstGeom prst="line">
            <a:avLst/>
          </a:prstGeom>
          <a:ln w="12700">
            <a:solidFill>
              <a:srgbClr val="C00000"/>
            </a:solidFill>
            <a:prstDash val="lg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125790F2-B6F3-4CBD-AB9A-61E73F7A38FF}"/>
              </a:ext>
            </a:extLst>
          </xdr:cNvPr>
          <xdr:cNvSpPr txBox="1"/>
        </xdr:nvSpPr>
        <xdr:spPr>
          <a:xfrm>
            <a:off x="7000875" y="1428750"/>
            <a:ext cx="471411" cy="24885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000"/>
              <a:t>13cm</a:t>
            </a:r>
          </a:p>
        </xdr:txBody>
      </xdr:sp>
    </xdr:grpSp>
    <xdr:clientData/>
  </xdr:twoCellAnchor>
  <xdr:twoCellAnchor>
    <xdr:from>
      <xdr:col>9</xdr:col>
      <xdr:colOff>9525</xdr:colOff>
      <xdr:row>20</xdr:row>
      <xdr:rowOff>14287</xdr:rowOff>
    </xdr:from>
    <xdr:to>
      <xdr:col>16</xdr:col>
      <xdr:colOff>314325</xdr:colOff>
      <xdr:row>34</xdr:row>
      <xdr:rowOff>90487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87835D6E-0E5B-4147-AB66-0AB9A6AF39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0.15278</cdr:x>
      <cdr:y>0.46644</cdr:y>
    </cdr:from>
    <cdr:to>
      <cdr:x>0.90069</cdr:x>
      <cdr:y>0.47338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60EF7DC6-E83E-44F2-B1CB-13595A369E35}"/>
            </a:ext>
          </a:extLst>
        </cdr:cNvPr>
        <cdr:cNvCxnSpPr/>
      </cdr:nvCxnSpPr>
      <cdr:spPr>
        <a:xfrm xmlns:a="http://schemas.openxmlformats.org/drawingml/2006/main" flipV="1">
          <a:off x="698500" y="1279525"/>
          <a:ext cx="3419475" cy="1905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rgbClr val="C00000"/>
          </a:solidFill>
          <a:prstDash val="dash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topLeftCell="A4" workbookViewId="0">
      <selection activeCell="I8" sqref="I8"/>
    </sheetView>
  </sheetViews>
  <sheetFormatPr defaultRowHeight="15" x14ac:dyDescent="0.25"/>
  <cols>
    <col min="5" max="5" width="9.140625" style="2"/>
    <col min="6" max="6" width="9.140625" style="1"/>
  </cols>
  <sheetData>
    <row r="1" spans="1:9" x14ac:dyDescent="0.25">
      <c r="A1" t="s">
        <v>0</v>
      </c>
    </row>
    <row r="2" spans="1:9" x14ac:dyDescent="0.25">
      <c r="A2" t="s">
        <v>1</v>
      </c>
    </row>
    <row r="4" spans="1:9" x14ac:dyDescent="0.25">
      <c r="A4" t="s">
        <v>2</v>
      </c>
      <c r="B4" t="s">
        <v>3</v>
      </c>
      <c r="C4" t="s">
        <v>4</v>
      </c>
    </row>
    <row r="5" spans="1:9" x14ac:dyDescent="0.25">
      <c r="A5">
        <v>25</v>
      </c>
      <c r="B5">
        <v>-112</v>
      </c>
      <c r="C5">
        <v>62</v>
      </c>
      <c r="E5" s="2">
        <f>-B5+$H$14</f>
        <v>1.1875</v>
      </c>
      <c r="F5" s="1">
        <f>-C5+$I$14</f>
        <v>0.6666666666666643</v>
      </c>
    </row>
    <row r="6" spans="1:9" x14ac:dyDescent="0.25">
      <c r="A6">
        <v>20</v>
      </c>
      <c r="B6">
        <v>-112</v>
      </c>
      <c r="C6">
        <v>64</v>
      </c>
      <c r="E6" s="2">
        <f>-B6+$H$14</f>
        <v>1.1875</v>
      </c>
      <c r="F6" s="1">
        <f>-C6+$I$14</f>
        <v>-1.3333333333333357</v>
      </c>
    </row>
    <row r="7" spans="1:9" x14ac:dyDescent="0.25">
      <c r="A7">
        <v>15</v>
      </c>
      <c r="B7">
        <v>-109</v>
      </c>
      <c r="C7">
        <v>64</v>
      </c>
      <c r="E7" s="2">
        <f>-B7+$H$14</f>
        <v>-1.8125</v>
      </c>
      <c r="F7" s="1">
        <f>-C7+$I$14</f>
        <v>-1.3333333333333357</v>
      </c>
    </row>
    <row r="8" spans="1:9" x14ac:dyDescent="0.25">
      <c r="A8">
        <v>10</v>
      </c>
      <c r="B8">
        <v>-99</v>
      </c>
      <c r="C8">
        <v>63</v>
      </c>
      <c r="E8" s="2">
        <f>-B8+$H$14</f>
        <v>-11.8125</v>
      </c>
      <c r="F8" s="1">
        <f>-C8+$I$14</f>
        <v>-0.3333333333333357</v>
      </c>
    </row>
    <row r="9" spans="1:9" x14ac:dyDescent="0.25">
      <c r="A9">
        <v>10</v>
      </c>
      <c r="B9">
        <v>-103</v>
      </c>
      <c r="C9">
        <v>64</v>
      </c>
      <c r="E9" s="2">
        <f>-B9+$H$14</f>
        <v>-7.8125</v>
      </c>
      <c r="F9" s="1">
        <f>-C9+$I$14</f>
        <v>-1.3333333333333357</v>
      </c>
    </row>
    <row r="10" spans="1:9" x14ac:dyDescent="0.25">
      <c r="A10">
        <v>10</v>
      </c>
      <c r="B10">
        <v>-101</v>
      </c>
      <c r="C10">
        <v>59</v>
      </c>
      <c r="E10" s="2">
        <f>-B10+$H$14</f>
        <v>-9.8125</v>
      </c>
      <c r="F10" s="1">
        <f>-C10+$I$14</f>
        <v>3.6666666666666643</v>
      </c>
    </row>
    <row r="11" spans="1:9" x14ac:dyDescent="0.25">
      <c r="A11">
        <v>11</v>
      </c>
      <c r="B11">
        <v>-107</v>
      </c>
      <c r="C11">
        <v>63</v>
      </c>
      <c r="E11" s="2">
        <f>-B11+$H$14</f>
        <v>-3.8125</v>
      </c>
      <c r="F11" s="1">
        <f>-C11+$I$14</f>
        <v>-0.3333333333333357</v>
      </c>
    </row>
    <row r="12" spans="1:9" x14ac:dyDescent="0.25">
      <c r="A12">
        <v>12</v>
      </c>
      <c r="B12">
        <v>-109</v>
      </c>
      <c r="C12">
        <v>60</v>
      </c>
      <c r="E12" s="2">
        <f>-B12+$H$14</f>
        <v>-1.8125</v>
      </c>
      <c r="F12" s="1">
        <f>-C12+$I$14</f>
        <v>2.6666666666666643</v>
      </c>
    </row>
    <row r="13" spans="1:9" x14ac:dyDescent="0.25">
      <c r="A13">
        <v>13</v>
      </c>
      <c r="B13">
        <v>-107</v>
      </c>
      <c r="C13">
        <v>61</v>
      </c>
      <c r="E13" s="2">
        <f>-B13+$H$14</f>
        <v>-3.8125</v>
      </c>
      <c r="F13" s="1">
        <f>-C13+$I$14</f>
        <v>1.6666666666666643</v>
      </c>
    </row>
    <row r="14" spans="1:9" x14ac:dyDescent="0.25">
      <c r="A14">
        <v>14</v>
      </c>
      <c r="B14">
        <v>-112</v>
      </c>
      <c r="C14">
        <v>61</v>
      </c>
      <c r="E14" s="2">
        <f>-B14+$H$14</f>
        <v>1.1875</v>
      </c>
      <c r="F14" s="1">
        <f>-C14+$I$14</f>
        <v>1.6666666666666643</v>
      </c>
      <c r="H14">
        <f>AVERAGE(B5:B7,B15:B20, B37:B43)</f>
        <v>-110.8125</v>
      </c>
      <c r="I14" s="1">
        <f>AVERAGE(C5:C7,C15:C20)</f>
        <v>62.666666666666664</v>
      </c>
    </row>
    <row r="15" spans="1:9" x14ac:dyDescent="0.25">
      <c r="A15">
        <v>15</v>
      </c>
      <c r="B15">
        <v>-112</v>
      </c>
      <c r="C15">
        <v>64</v>
      </c>
      <c r="E15" s="2">
        <f>-B15+$H$14</f>
        <v>1.1875</v>
      </c>
      <c r="F15" s="1">
        <f>-C15+$I$14</f>
        <v>-1.3333333333333357</v>
      </c>
    </row>
    <row r="16" spans="1:9" x14ac:dyDescent="0.25">
      <c r="A16">
        <v>16</v>
      </c>
      <c r="B16">
        <v>-113</v>
      </c>
      <c r="C16">
        <v>63</v>
      </c>
      <c r="E16" s="2">
        <f>-B16+$H$14</f>
        <v>2.1875</v>
      </c>
      <c r="F16" s="1">
        <f>-C16+$I$14</f>
        <v>-0.3333333333333357</v>
      </c>
    </row>
    <row r="17" spans="1:6" x14ac:dyDescent="0.25">
      <c r="A17">
        <v>17</v>
      </c>
      <c r="B17">
        <v>-114</v>
      </c>
      <c r="C17">
        <v>63</v>
      </c>
      <c r="E17" s="2">
        <f>-B17+$H$14</f>
        <v>3.1875</v>
      </c>
      <c r="F17" s="1">
        <f>-C17+$I$14</f>
        <v>-0.3333333333333357</v>
      </c>
    </row>
    <row r="18" spans="1:6" x14ac:dyDescent="0.25">
      <c r="A18">
        <v>18</v>
      </c>
      <c r="B18">
        <v>-110</v>
      </c>
      <c r="C18">
        <v>61</v>
      </c>
      <c r="E18" s="2">
        <f>-B18+$H$14</f>
        <v>-0.8125</v>
      </c>
      <c r="F18" s="1">
        <f>-C18+$I$14</f>
        <v>1.6666666666666643</v>
      </c>
    </row>
    <row r="19" spans="1:6" x14ac:dyDescent="0.25">
      <c r="A19">
        <v>19</v>
      </c>
      <c r="B19">
        <v>-112</v>
      </c>
      <c r="C19">
        <v>61</v>
      </c>
      <c r="E19" s="2">
        <f>-B19+$H$14</f>
        <v>1.1875</v>
      </c>
      <c r="F19" s="1">
        <f>-C19+$I$14</f>
        <v>1.6666666666666643</v>
      </c>
    </row>
    <row r="20" spans="1:6" x14ac:dyDescent="0.25">
      <c r="A20">
        <v>20</v>
      </c>
      <c r="B20">
        <v>-114</v>
      </c>
      <c r="C20">
        <v>62</v>
      </c>
      <c r="E20" s="2">
        <f>-B20+$H$14</f>
        <v>3.1875</v>
      </c>
      <c r="F20" s="1">
        <f>-C20+$I$14</f>
        <v>0.6666666666666643</v>
      </c>
    </row>
    <row r="21" spans="1:6" x14ac:dyDescent="0.25">
      <c r="A21">
        <v>13.5</v>
      </c>
      <c r="B21">
        <v>-110</v>
      </c>
      <c r="C21">
        <v>61</v>
      </c>
      <c r="E21" s="2">
        <f>-B21+$H$14</f>
        <v>-0.8125</v>
      </c>
      <c r="F21" s="1">
        <f>-C21+$I$14</f>
        <v>1.6666666666666643</v>
      </c>
    </row>
    <row r="22" spans="1:6" x14ac:dyDescent="0.25">
      <c r="A22">
        <v>12.5</v>
      </c>
      <c r="B22">
        <v>-107</v>
      </c>
      <c r="C22">
        <v>62</v>
      </c>
      <c r="E22" s="2">
        <f>-B22+$H$14</f>
        <v>-3.8125</v>
      </c>
      <c r="F22" s="1">
        <f>-C22+$I$14</f>
        <v>0.6666666666666643</v>
      </c>
    </row>
    <row r="23" spans="1:6" x14ac:dyDescent="0.25">
      <c r="A23">
        <v>11.5</v>
      </c>
      <c r="B23">
        <v>-107</v>
      </c>
      <c r="C23">
        <v>63</v>
      </c>
      <c r="E23" s="2">
        <f>-B23+$H$14</f>
        <v>-3.8125</v>
      </c>
      <c r="F23" s="1">
        <f>-C23+$I$14</f>
        <v>-0.3333333333333357</v>
      </c>
    </row>
    <row r="24" spans="1:6" x14ac:dyDescent="0.25">
      <c r="A24">
        <v>12</v>
      </c>
      <c r="B24">
        <v>-109</v>
      </c>
      <c r="C24">
        <v>56</v>
      </c>
      <c r="E24" s="2">
        <f>-B24+$H$14</f>
        <v>-1.8125</v>
      </c>
      <c r="F24" s="1">
        <f>-C24+$I$14</f>
        <v>6.6666666666666643</v>
      </c>
    </row>
    <row r="25" spans="1:6" x14ac:dyDescent="0.25">
      <c r="A25">
        <v>10.5</v>
      </c>
      <c r="B25">
        <v>-104</v>
      </c>
      <c r="C25">
        <v>62</v>
      </c>
      <c r="E25" s="2">
        <f>-B25+$H$14</f>
        <v>-6.8125</v>
      </c>
      <c r="F25" s="1">
        <f>-C25+$I$14</f>
        <v>0.6666666666666643</v>
      </c>
    </row>
    <row r="26" spans="1:6" x14ac:dyDescent="0.25">
      <c r="A26">
        <v>10</v>
      </c>
      <c r="B26">
        <v>-102</v>
      </c>
      <c r="C26">
        <v>62</v>
      </c>
      <c r="E26" s="2">
        <f>-B26+$H$14</f>
        <v>-8.8125</v>
      </c>
      <c r="F26" s="1">
        <f>-C26+$I$14</f>
        <v>0.6666666666666643</v>
      </c>
    </row>
    <row r="27" spans="1:6" x14ac:dyDescent="0.25">
      <c r="A27">
        <v>10</v>
      </c>
      <c r="B27">
        <v>-96</v>
      </c>
      <c r="C27">
        <v>62</v>
      </c>
      <c r="E27" s="2">
        <f>-B27+$H$14</f>
        <v>-14.8125</v>
      </c>
      <c r="F27" s="1">
        <f>-C27+$I$14</f>
        <v>0.6666666666666643</v>
      </c>
    </row>
    <row r="28" spans="1:6" x14ac:dyDescent="0.25">
      <c r="A28">
        <v>10.5</v>
      </c>
      <c r="B28">
        <v>-101</v>
      </c>
      <c r="C28">
        <v>63</v>
      </c>
      <c r="E28" s="2">
        <f>-B28+$H$14</f>
        <v>-9.8125</v>
      </c>
      <c r="F28" s="1">
        <f>-C28+$I$14</f>
        <v>-0.3333333333333357</v>
      </c>
    </row>
    <row r="29" spans="1:6" x14ac:dyDescent="0.25">
      <c r="A29">
        <v>11</v>
      </c>
      <c r="B29">
        <v>-104</v>
      </c>
      <c r="C29">
        <v>63</v>
      </c>
      <c r="E29" s="2">
        <f>-B29+$H$14</f>
        <v>-6.8125</v>
      </c>
      <c r="F29" s="1">
        <f>-C29+$I$14</f>
        <v>-0.3333333333333357</v>
      </c>
    </row>
    <row r="30" spans="1:6" x14ac:dyDescent="0.25">
      <c r="A30">
        <v>11.5</v>
      </c>
      <c r="B30">
        <v>-103</v>
      </c>
      <c r="C30">
        <v>64</v>
      </c>
      <c r="E30" s="2">
        <f>-B30+$H$14</f>
        <v>-7.8125</v>
      </c>
      <c r="F30" s="1">
        <f>-C30+$I$14</f>
        <v>-1.3333333333333357</v>
      </c>
    </row>
    <row r="31" spans="1:6" x14ac:dyDescent="0.25">
      <c r="A31">
        <v>12</v>
      </c>
      <c r="B31">
        <v>-105</v>
      </c>
      <c r="C31">
        <v>63</v>
      </c>
      <c r="E31" s="2">
        <f>-B31+$H$14</f>
        <v>-5.8125</v>
      </c>
      <c r="F31" s="1">
        <f>-C31+$I$14</f>
        <v>-0.3333333333333357</v>
      </c>
    </row>
    <row r="32" spans="1:6" x14ac:dyDescent="0.25">
      <c r="A32">
        <v>12.5</v>
      </c>
      <c r="B32">
        <v>-108</v>
      </c>
      <c r="C32">
        <v>63</v>
      </c>
      <c r="E32" s="2">
        <f>-B32+$H$14</f>
        <v>-2.8125</v>
      </c>
      <c r="F32" s="1">
        <f>-C32+$I$14</f>
        <v>-0.3333333333333357</v>
      </c>
    </row>
    <row r="33" spans="1:16" x14ac:dyDescent="0.25">
      <c r="A33">
        <v>13</v>
      </c>
      <c r="B33">
        <v>-108</v>
      </c>
      <c r="C33">
        <v>61</v>
      </c>
      <c r="E33" s="2">
        <f>-B33+$H$14</f>
        <v>-2.8125</v>
      </c>
      <c r="F33" s="1">
        <f>-C33+$I$14</f>
        <v>1.6666666666666643</v>
      </c>
    </row>
    <row r="34" spans="1:16" x14ac:dyDescent="0.25">
      <c r="A34">
        <v>13.5</v>
      </c>
      <c r="B34">
        <v>-107</v>
      </c>
      <c r="C34">
        <v>64</v>
      </c>
      <c r="E34" s="2">
        <f>-B34+$H$14</f>
        <v>-3.8125</v>
      </c>
      <c r="F34" s="1">
        <f>-C34+$I$14</f>
        <v>-1.3333333333333357</v>
      </c>
    </row>
    <row r="35" spans="1:16" x14ac:dyDescent="0.25">
      <c r="A35">
        <v>14</v>
      </c>
      <c r="B35">
        <v>-109</v>
      </c>
      <c r="C35">
        <v>65</v>
      </c>
      <c r="E35" s="2">
        <f>-B35+$H$14</f>
        <v>-1.8125</v>
      </c>
      <c r="F35" s="1">
        <f>-C35+$I$14</f>
        <v>-2.3333333333333357</v>
      </c>
    </row>
    <row r="36" spans="1:16" x14ac:dyDescent="0.25">
      <c r="A36">
        <v>14.5</v>
      </c>
      <c r="B36">
        <v>-109</v>
      </c>
      <c r="C36">
        <v>64</v>
      </c>
      <c r="E36" s="2">
        <f>-B36+$H$14</f>
        <v>-1.8125</v>
      </c>
      <c r="F36" s="1">
        <f>-C36+$I$14</f>
        <v>-1.3333333333333357</v>
      </c>
    </row>
    <row r="37" spans="1:16" x14ac:dyDescent="0.25">
      <c r="A37">
        <v>15</v>
      </c>
      <c r="B37">
        <v>-108</v>
      </c>
      <c r="C37">
        <v>64</v>
      </c>
      <c r="E37" s="2">
        <f>-B37+$H$14</f>
        <v>-2.8125</v>
      </c>
      <c r="F37" s="1">
        <f>-C37+$I$14</f>
        <v>-1.3333333333333357</v>
      </c>
    </row>
    <row r="38" spans="1:16" x14ac:dyDescent="0.25">
      <c r="A38">
        <v>16</v>
      </c>
      <c r="B38">
        <v>-107</v>
      </c>
      <c r="C38">
        <v>64</v>
      </c>
      <c r="E38" s="2">
        <f>-B38+$H$14</f>
        <v>-3.8125</v>
      </c>
      <c r="F38" s="1">
        <f>-C38+$I$14</f>
        <v>-1.3333333333333357</v>
      </c>
    </row>
    <row r="39" spans="1:16" x14ac:dyDescent="0.25">
      <c r="A39">
        <v>17</v>
      </c>
      <c r="B39">
        <v>-109</v>
      </c>
      <c r="C39">
        <v>64</v>
      </c>
      <c r="E39" s="2">
        <f>-B39+$H$14</f>
        <v>-1.8125</v>
      </c>
      <c r="F39" s="1">
        <f>-C39+$I$14</f>
        <v>-1.3333333333333357</v>
      </c>
      <c r="J39">
        <v>12.5</v>
      </c>
      <c r="K39">
        <v>-105</v>
      </c>
      <c r="L39">
        <v>61</v>
      </c>
      <c r="N39" s="2">
        <f>-K39+$H$14</f>
        <v>-5.8125</v>
      </c>
      <c r="O39" s="1">
        <f>-L39+$I$14</f>
        <v>1.6666666666666643</v>
      </c>
    </row>
    <row r="40" spans="1:16" x14ac:dyDescent="0.25">
      <c r="A40">
        <v>18</v>
      </c>
      <c r="B40">
        <v>-110</v>
      </c>
      <c r="C40">
        <v>63</v>
      </c>
      <c r="E40" s="2">
        <f>-B40+$H$14</f>
        <v>-0.8125</v>
      </c>
      <c r="F40" s="1">
        <f>-C40+$I$14</f>
        <v>-0.3333333333333357</v>
      </c>
    </row>
    <row r="41" spans="1:16" x14ac:dyDescent="0.25">
      <c r="A41">
        <v>19</v>
      </c>
      <c r="B41">
        <v>-111</v>
      </c>
      <c r="C41">
        <v>65</v>
      </c>
      <c r="E41" s="2">
        <f>-B41+$H$14</f>
        <v>0.1875</v>
      </c>
      <c r="F41" s="1">
        <f>-C41+$I$14</f>
        <v>-2.3333333333333357</v>
      </c>
    </row>
    <row r="42" spans="1:16" x14ac:dyDescent="0.25">
      <c r="A42">
        <v>20</v>
      </c>
      <c r="B42">
        <v>-109</v>
      </c>
      <c r="C42">
        <v>64</v>
      </c>
      <c r="E42" s="2">
        <f>-B42+$H$14</f>
        <v>-1.8125</v>
      </c>
      <c r="F42" s="1">
        <f>-C42+$I$14</f>
        <v>-1.3333333333333357</v>
      </c>
    </row>
    <row r="43" spans="1:16" x14ac:dyDescent="0.25">
      <c r="A43">
        <v>25</v>
      </c>
      <c r="B43">
        <v>-111</v>
      </c>
      <c r="C43">
        <v>61</v>
      </c>
      <c r="E43" s="2">
        <f>-B43+$H$14</f>
        <v>0.1875</v>
      </c>
      <c r="F43" s="1">
        <f>-C43+$I$14</f>
        <v>1.6666666666666643</v>
      </c>
      <c r="K43">
        <v>9.5</v>
      </c>
      <c r="L43">
        <v>-103</v>
      </c>
      <c r="M43">
        <v>60</v>
      </c>
      <c r="O43" s="2">
        <f>-L43+$H$14</f>
        <v>-7.8125</v>
      </c>
      <c r="P43" s="1">
        <f>-M43+$I$14</f>
        <v>2.6666666666666643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Pushor, Robert C.</dc:creator>
  <cp:lastModifiedBy>Levashov, Yurii I.</cp:lastModifiedBy>
  <dcterms:created xsi:type="dcterms:W3CDTF">2022-01-14T20:03:58Z</dcterms:created>
  <dcterms:modified xsi:type="dcterms:W3CDTF">2022-01-19T18:35:58Z</dcterms:modified>
</cp:coreProperties>
</file>