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060" windowHeight="11640"/>
  </bookViews>
  <sheets>
    <sheet name="Integrals" sheetId="1" r:id="rId1"/>
  </sheets>
  <calcPr calcId="125725"/>
</workbook>
</file>

<file path=xl/calcChain.xml><?xml version="1.0" encoding="utf-8"?>
<calcChain xmlns="http://schemas.openxmlformats.org/spreadsheetml/2006/main">
  <c r="AD4" i="1"/>
  <c r="AD5"/>
  <c r="AD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3"/>
  <c r="AB4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3"/>
  <c r="X4"/>
  <c r="Y4"/>
  <c r="X5"/>
  <c r="Y5"/>
  <c r="X6"/>
  <c r="Y6"/>
  <c r="X7"/>
  <c r="Y7"/>
  <c r="X8"/>
  <c r="Y8"/>
  <c r="X9"/>
  <c r="Y9"/>
  <c r="X10"/>
  <c r="Y10"/>
  <c r="X11"/>
  <c r="Y11"/>
  <c r="X12"/>
  <c r="Y12"/>
  <c r="X13"/>
  <c r="Y13"/>
  <c r="X14"/>
  <c r="Y14"/>
  <c r="X15"/>
  <c r="Y15"/>
  <c r="X16"/>
  <c r="Y16"/>
  <c r="X17"/>
  <c r="Y17"/>
  <c r="X18"/>
  <c r="Y18"/>
  <c r="X19"/>
  <c r="Y19"/>
  <c r="X20"/>
  <c r="Y20"/>
  <c r="X21"/>
  <c r="Y21"/>
  <c r="X22"/>
  <c r="Y22"/>
  <c r="X23"/>
  <c r="Y23"/>
  <c r="X24"/>
  <c r="Y24"/>
  <c r="X25"/>
  <c r="Y25"/>
  <c r="X26"/>
  <c r="Y26"/>
  <c r="X27"/>
  <c r="Y27"/>
  <c r="Y3"/>
  <c r="X3"/>
  <c r="S4"/>
  <c r="T4"/>
  <c r="S5"/>
  <c r="T5"/>
  <c r="S6"/>
  <c r="T6"/>
  <c r="S7"/>
  <c r="T7"/>
  <c r="S8"/>
  <c r="T8"/>
  <c r="S9"/>
  <c r="T9"/>
  <c r="S10"/>
  <c r="T10"/>
  <c r="S11"/>
  <c r="T11"/>
  <c r="S12"/>
  <c r="T12"/>
  <c r="S13"/>
  <c r="T13"/>
  <c r="S14"/>
  <c r="T14"/>
  <c r="S15"/>
  <c r="T15"/>
  <c r="S16"/>
  <c r="T16"/>
  <c r="S17"/>
  <c r="T17"/>
  <c r="S18"/>
  <c r="T18"/>
  <c r="S19"/>
  <c r="T19"/>
  <c r="S20"/>
  <c r="T20"/>
  <c r="S21"/>
  <c r="T21"/>
  <c r="S22"/>
  <c r="T22"/>
  <c r="S23"/>
  <c r="T23"/>
  <c r="S24"/>
  <c r="T24"/>
  <c r="S25"/>
  <c r="T25"/>
  <c r="S26"/>
  <c r="T26"/>
  <c r="S27"/>
  <c r="T27"/>
  <c r="T3"/>
  <c r="S3"/>
  <c r="B6"/>
  <c r="B27"/>
  <c r="N4"/>
  <c r="O4"/>
  <c r="N5"/>
  <c r="O5"/>
  <c r="N6"/>
  <c r="O6"/>
  <c r="N7"/>
  <c r="O7"/>
  <c r="N8"/>
  <c r="O8"/>
  <c r="N9"/>
  <c r="O9"/>
  <c r="N10"/>
  <c r="O10"/>
  <c r="N11"/>
  <c r="O11"/>
  <c r="N12"/>
  <c r="O12"/>
  <c r="N13"/>
  <c r="O13"/>
  <c r="N14"/>
  <c r="O14"/>
  <c r="N15"/>
  <c r="O15"/>
  <c r="N16"/>
  <c r="O16"/>
  <c r="N17"/>
  <c r="O17"/>
  <c r="N18"/>
  <c r="O18"/>
  <c r="N19"/>
  <c r="O19"/>
  <c r="N20"/>
  <c r="O20"/>
  <c r="N21"/>
  <c r="O21"/>
  <c r="N22"/>
  <c r="O22"/>
  <c r="N23"/>
  <c r="O23"/>
  <c r="N24"/>
  <c r="O24"/>
  <c r="N25"/>
  <c r="O25"/>
  <c r="N26"/>
  <c r="O26"/>
  <c r="N27"/>
  <c r="O27"/>
  <c r="O3"/>
  <c r="N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3"/>
  <c r="B4"/>
  <c r="B5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3"/>
</calcChain>
</file>

<file path=xl/sharedStrings.xml><?xml version="1.0" encoding="utf-8"?>
<sst xmlns="http://schemas.openxmlformats.org/spreadsheetml/2006/main" count="29" uniqueCount="11">
  <si>
    <t>I1X(G*cm)</t>
  </si>
  <si>
    <t>I1Y(G*cm)</t>
  </si>
  <si>
    <t>x(mm)</t>
  </si>
  <si>
    <t># 469</t>
  </si>
  <si>
    <t>Corrected</t>
  </si>
  <si>
    <t>#463</t>
  </si>
  <si>
    <t>HP mode</t>
  </si>
  <si>
    <t>CP mode</t>
  </si>
  <si>
    <t>coil</t>
  </si>
  <si>
    <t>Coil</t>
  </si>
  <si>
    <t>corr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</si>
</sst>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HP mode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I1X Probe 469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Integrals!$B$3:$B$27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Integrals!$E$3:$E$27</c:f>
              <c:numCache>
                <c:formatCode>General</c:formatCode>
                <c:ptCount val="25"/>
                <c:pt idx="0">
                  <c:v>-312</c:v>
                </c:pt>
                <c:pt idx="1">
                  <c:v>-328.4</c:v>
                </c:pt>
                <c:pt idx="2">
                  <c:v>-336.2</c:v>
                </c:pt>
                <c:pt idx="3">
                  <c:v>-353.3</c:v>
                </c:pt>
                <c:pt idx="4">
                  <c:v>-398.9</c:v>
                </c:pt>
                <c:pt idx="5">
                  <c:v>-371.4</c:v>
                </c:pt>
                <c:pt idx="6">
                  <c:v>-414.3</c:v>
                </c:pt>
                <c:pt idx="7">
                  <c:v>-366.8</c:v>
                </c:pt>
                <c:pt idx="8">
                  <c:v>-393.3</c:v>
                </c:pt>
                <c:pt idx="9">
                  <c:v>-394.9</c:v>
                </c:pt>
                <c:pt idx="10">
                  <c:v>-324.8</c:v>
                </c:pt>
                <c:pt idx="11">
                  <c:v>-344.3</c:v>
                </c:pt>
                <c:pt idx="12">
                  <c:v>-326</c:v>
                </c:pt>
                <c:pt idx="13">
                  <c:v>-315.3</c:v>
                </c:pt>
                <c:pt idx="14">
                  <c:v>-353.1</c:v>
                </c:pt>
                <c:pt idx="15">
                  <c:v>-395.2</c:v>
                </c:pt>
                <c:pt idx="16">
                  <c:v>-386.2</c:v>
                </c:pt>
                <c:pt idx="17">
                  <c:v>-410.5</c:v>
                </c:pt>
                <c:pt idx="18">
                  <c:v>-371.4</c:v>
                </c:pt>
                <c:pt idx="19">
                  <c:v>-376.3</c:v>
                </c:pt>
                <c:pt idx="20">
                  <c:v>-358.2</c:v>
                </c:pt>
                <c:pt idx="21">
                  <c:v>-342.9</c:v>
                </c:pt>
                <c:pt idx="22">
                  <c:v>-370.9</c:v>
                </c:pt>
                <c:pt idx="23">
                  <c:v>-315.39999999999998</c:v>
                </c:pt>
                <c:pt idx="24">
                  <c:v>-342.1</c:v>
                </c:pt>
              </c:numCache>
            </c:numRef>
          </c:yVal>
        </c:ser>
        <c:ser>
          <c:idx val="1"/>
          <c:order val="1"/>
          <c:tx>
            <c:v>I1Y Probe 469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Integrals!$B$3:$B$27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Integrals!$F$3:$F$27</c:f>
              <c:numCache>
                <c:formatCode>General</c:formatCode>
                <c:ptCount val="25"/>
                <c:pt idx="0">
                  <c:v>90.4</c:v>
                </c:pt>
                <c:pt idx="1">
                  <c:v>109.1</c:v>
                </c:pt>
                <c:pt idx="2">
                  <c:v>129.5</c:v>
                </c:pt>
                <c:pt idx="3">
                  <c:v>138.19999999999999</c:v>
                </c:pt>
                <c:pt idx="4">
                  <c:v>149.9</c:v>
                </c:pt>
                <c:pt idx="5">
                  <c:v>183.6</c:v>
                </c:pt>
                <c:pt idx="6">
                  <c:v>241.4</c:v>
                </c:pt>
                <c:pt idx="7">
                  <c:v>285.39999999999998</c:v>
                </c:pt>
                <c:pt idx="8">
                  <c:v>323.89999999999998</c:v>
                </c:pt>
                <c:pt idx="9">
                  <c:v>336</c:v>
                </c:pt>
                <c:pt idx="10">
                  <c:v>244</c:v>
                </c:pt>
                <c:pt idx="11">
                  <c:v>144.1</c:v>
                </c:pt>
                <c:pt idx="12">
                  <c:v>152.5</c:v>
                </c:pt>
                <c:pt idx="13">
                  <c:v>177.7</c:v>
                </c:pt>
                <c:pt idx="14">
                  <c:v>77.900000000000006</c:v>
                </c:pt>
                <c:pt idx="15">
                  <c:v>-22.300000000000011</c:v>
                </c:pt>
                <c:pt idx="16">
                  <c:v>-40.099999999999994</c:v>
                </c:pt>
                <c:pt idx="17">
                  <c:v>2.2000000000000028</c:v>
                </c:pt>
                <c:pt idx="18">
                  <c:v>39</c:v>
                </c:pt>
                <c:pt idx="19">
                  <c:v>60.5</c:v>
                </c:pt>
                <c:pt idx="20">
                  <c:v>75.2</c:v>
                </c:pt>
                <c:pt idx="21">
                  <c:v>80</c:v>
                </c:pt>
                <c:pt idx="22">
                  <c:v>88.4</c:v>
                </c:pt>
                <c:pt idx="23">
                  <c:v>105.5</c:v>
                </c:pt>
                <c:pt idx="24">
                  <c:v>145.4</c:v>
                </c:pt>
              </c:numCache>
            </c:numRef>
          </c:yVal>
        </c:ser>
        <c:ser>
          <c:idx val="2"/>
          <c:order val="2"/>
          <c:tx>
            <c:v>I1X Probe 463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Integrals!$B$3:$B$27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Integrals!$N$3:$N$27</c:f>
              <c:numCache>
                <c:formatCode>General</c:formatCode>
                <c:ptCount val="25"/>
                <c:pt idx="0">
                  <c:v>46.8</c:v>
                </c:pt>
                <c:pt idx="1">
                  <c:v>39.700000000000003</c:v>
                </c:pt>
                <c:pt idx="2">
                  <c:v>30.900000000000006</c:v>
                </c:pt>
                <c:pt idx="3">
                  <c:v>8.1000000000000014</c:v>
                </c:pt>
                <c:pt idx="4">
                  <c:v>-8.7999999999999972</c:v>
                </c:pt>
                <c:pt idx="5">
                  <c:v>-15.200000000000003</c:v>
                </c:pt>
                <c:pt idx="6">
                  <c:v>-12.399999999999999</c:v>
                </c:pt>
                <c:pt idx="7">
                  <c:v>-21.9</c:v>
                </c:pt>
                <c:pt idx="8">
                  <c:v>-24.8</c:v>
                </c:pt>
                <c:pt idx="9">
                  <c:v>-5.6000000000000014</c:v>
                </c:pt>
                <c:pt idx="10">
                  <c:v>-2</c:v>
                </c:pt>
                <c:pt idx="11">
                  <c:v>-1.1000000000000014</c:v>
                </c:pt>
                <c:pt idx="12">
                  <c:v>5.2999999999999972</c:v>
                </c:pt>
                <c:pt idx="13">
                  <c:v>15.799999999999997</c:v>
                </c:pt>
                <c:pt idx="14">
                  <c:v>12.700000000000003</c:v>
                </c:pt>
                <c:pt idx="15">
                  <c:v>-30.1</c:v>
                </c:pt>
                <c:pt idx="16">
                  <c:v>-44.2</c:v>
                </c:pt>
                <c:pt idx="17">
                  <c:v>-46.1</c:v>
                </c:pt>
                <c:pt idx="18">
                  <c:v>-36.299999999999997</c:v>
                </c:pt>
                <c:pt idx="19">
                  <c:v>-29.3</c:v>
                </c:pt>
                <c:pt idx="20">
                  <c:v>-10.899999999999999</c:v>
                </c:pt>
                <c:pt idx="21">
                  <c:v>-13.5</c:v>
                </c:pt>
                <c:pt idx="22">
                  <c:v>5.5</c:v>
                </c:pt>
                <c:pt idx="23">
                  <c:v>15.900000000000006</c:v>
                </c:pt>
                <c:pt idx="24">
                  <c:v>16</c:v>
                </c:pt>
              </c:numCache>
            </c:numRef>
          </c:yVal>
        </c:ser>
        <c:ser>
          <c:idx val="3"/>
          <c:order val="3"/>
          <c:tx>
            <c:v>I1Y Probe 463</c:v>
          </c:tx>
          <c:spPr>
            <a:ln w="28575">
              <a:noFill/>
            </a:ln>
          </c:spPr>
          <c:marker>
            <c:symbol val="x"/>
            <c:size val="4"/>
          </c:marker>
          <c:xVal>
            <c:numRef>
              <c:f>Integrals!$B$3:$B$27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Integrals!$O$3:$O$27</c:f>
              <c:numCache>
                <c:formatCode>General</c:formatCode>
                <c:ptCount val="25"/>
                <c:pt idx="0">
                  <c:v>127.2</c:v>
                </c:pt>
                <c:pt idx="1">
                  <c:v>147.80000000000001</c:v>
                </c:pt>
                <c:pt idx="2">
                  <c:v>146.9</c:v>
                </c:pt>
                <c:pt idx="3">
                  <c:v>159.80000000000001</c:v>
                </c:pt>
                <c:pt idx="4">
                  <c:v>157</c:v>
                </c:pt>
                <c:pt idx="5">
                  <c:v>193.2</c:v>
                </c:pt>
                <c:pt idx="6">
                  <c:v>222.9</c:v>
                </c:pt>
                <c:pt idx="7">
                  <c:v>262.7</c:v>
                </c:pt>
                <c:pt idx="8">
                  <c:v>290.3</c:v>
                </c:pt>
                <c:pt idx="9">
                  <c:v>300.7</c:v>
                </c:pt>
                <c:pt idx="10">
                  <c:v>246.9</c:v>
                </c:pt>
                <c:pt idx="11">
                  <c:v>153</c:v>
                </c:pt>
                <c:pt idx="12">
                  <c:v>142.5</c:v>
                </c:pt>
                <c:pt idx="13">
                  <c:v>230.1</c:v>
                </c:pt>
                <c:pt idx="14">
                  <c:v>196.3</c:v>
                </c:pt>
                <c:pt idx="15">
                  <c:v>71.8</c:v>
                </c:pt>
                <c:pt idx="16">
                  <c:v>13.099999999999994</c:v>
                </c:pt>
                <c:pt idx="17">
                  <c:v>40.200000000000003</c:v>
                </c:pt>
                <c:pt idx="18">
                  <c:v>70.900000000000006</c:v>
                </c:pt>
                <c:pt idx="19">
                  <c:v>103.4</c:v>
                </c:pt>
                <c:pt idx="20">
                  <c:v>96.7</c:v>
                </c:pt>
                <c:pt idx="21">
                  <c:v>83.2</c:v>
                </c:pt>
                <c:pt idx="22">
                  <c:v>93.1</c:v>
                </c:pt>
                <c:pt idx="23">
                  <c:v>94.1</c:v>
                </c:pt>
                <c:pt idx="24">
                  <c:v>111.6</c:v>
                </c:pt>
              </c:numCache>
            </c:numRef>
          </c:yVal>
        </c:ser>
        <c:ser>
          <c:idx val="4"/>
          <c:order val="4"/>
          <c:tx>
            <c:v>I1X coil</c:v>
          </c:tx>
          <c:spPr>
            <a:ln w="28575">
              <a:noFill/>
            </a:ln>
          </c:spPr>
          <c:marker>
            <c:symbol val="star"/>
            <c:size val="4"/>
          </c:marker>
          <c:xVal>
            <c:numRef>
              <c:f>Integrals!$A$3:$A$27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Integrals!$H$3:$H$27</c:f>
              <c:numCache>
                <c:formatCode>0.00E+00</c:formatCode>
                <c:ptCount val="25"/>
                <c:pt idx="0">
                  <c:v>66</c:v>
                </c:pt>
                <c:pt idx="1">
                  <c:v>45</c:v>
                </c:pt>
                <c:pt idx="2">
                  <c:v>26</c:v>
                </c:pt>
                <c:pt idx="3">
                  <c:v>17</c:v>
                </c:pt>
                <c:pt idx="4">
                  <c:v>5</c:v>
                </c:pt>
                <c:pt idx="5">
                  <c:v>-8.7000000000000028</c:v>
                </c:pt>
                <c:pt idx="6">
                  <c:v>-23.800000000000011</c:v>
                </c:pt>
                <c:pt idx="7">
                  <c:v>-38.599999999999994</c:v>
                </c:pt>
                <c:pt idx="8">
                  <c:v>-39.700000000000003</c:v>
                </c:pt>
                <c:pt idx="9">
                  <c:v>-21.900000000000006</c:v>
                </c:pt>
                <c:pt idx="10">
                  <c:v>8</c:v>
                </c:pt>
                <c:pt idx="11">
                  <c:v>29</c:v>
                </c:pt>
                <c:pt idx="12">
                  <c:v>24</c:v>
                </c:pt>
                <c:pt idx="13">
                  <c:v>12</c:v>
                </c:pt>
                <c:pt idx="14">
                  <c:v>1</c:v>
                </c:pt>
                <c:pt idx="15">
                  <c:v>-2</c:v>
                </c:pt>
                <c:pt idx="16">
                  <c:v>-4</c:v>
                </c:pt>
                <c:pt idx="17">
                  <c:v>-1</c:v>
                </c:pt>
                <c:pt idx="18">
                  <c:v>-1</c:v>
                </c:pt>
                <c:pt idx="19">
                  <c:v>6</c:v>
                </c:pt>
                <c:pt idx="20">
                  <c:v>13</c:v>
                </c:pt>
                <c:pt idx="21">
                  <c:v>20</c:v>
                </c:pt>
                <c:pt idx="22">
                  <c:v>35</c:v>
                </c:pt>
                <c:pt idx="23">
                  <c:v>42</c:v>
                </c:pt>
                <c:pt idx="24">
                  <c:v>40</c:v>
                </c:pt>
              </c:numCache>
            </c:numRef>
          </c:yVal>
        </c:ser>
        <c:ser>
          <c:idx val="5"/>
          <c:order val="5"/>
          <c:tx>
            <c:v>I1Y coil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Integrals!$A$3:$A$27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Integrals!$J$3:$J$27</c:f>
              <c:numCache>
                <c:formatCode>0.00E+00</c:formatCode>
                <c:ptCount val="25"/>
                <c:pt idx="0">
                  <c:v>109</c:v>
                </c:pt>
                <c:pt idx="1">
                  <c:v>91</c:v>
                </c:pt>
                <c:pt idx="2">
                  <c:v>91</c:v>
                </c:pt>
                <c:pt idx="3">
                  <c:v>83</c:v>
                </c:pt>
                <c:pt idx="4">
                  <c:v>94</c:v>
                </c:pt>
                <c:pt idx="5">
                  <c:v>88</c:v>
                </c:pt>
                <c:pt idx="6">
                  <c:v>69</c:v>
                </c:pt>
                <c:pt idx="7">
                  <c:v>39</c:v>
                </c:pt>
                <c:pt idx="8">
                  <c:v>23</c:v>
                </c:pt>
                <c:pt idx="9">
                  <c:v>84</c:v>
                </c:pt>
                <c:pt idx="10">
                  <c:v>186.3</c:v>
                </c:pt>
                <c:pt idx="11">
                  <c:v>221.12</c:v>
                </c:pt>
                <c:pt idx="12">
                  <c:v>199.1</c:v>
                </c:pt>
                <c:pt idx="13">
                  <c:v>214.04</c:v>
                </c:pt>
                <c:pt idx="14">
                  <c:v>301.8</c:v>
                </c:pt>
                <c:pt idx="15">
                  <c:v>348</c:v>
                </c:pt>
                <c:pt idx="16">
                  <c:v>318.89999999999998</c:v>
                </c:pt>
                <c:pt idx="17">
                  <c:v>288.8</c:v>
                </c:pt>
                <c:pt idx="18">
                  <c:v>232</c:v>
                </c:pt>
                <c:pt idx="19">
                  <c:v>190.6</c:v>
                </c:pt>
                <c:pt idx="20">
                  <c:v>169.5</c:v>
                </c:pt>
                <c:pt idx="21">
                  <c:v>160.9</c:v>
                </c:pt>
                <c:pt idx="22">
                  <c:v>165.3</c:v>
                </c:pt>
                <c:pt idx="23">
                  <c:v>140.6</c:v>
                </c:pt>
                <c:pt idx="24">
                  <c:v>122.10000000000001</c:v>
                </c:pt>
              </c:numCache>
            </c:numRef>
          </c:yVal>
        </c:ser>
        <c:axId val="72193920"/>
        <c:axId val="72195456"/>
      </c:scatterChart>
      <c:valAx>
        <c:axId val="7219392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(mm)</a:t>
                </a:r>
              </a:p>
            </c:rich>
          </c:tx>
          <c:layout/>
        </c:title>
        <c:numFmt formatCode="General" sourceLinked="1"/>
        <c:tickLblPos val="nextTo"/>
        <c:crossAx val="72195456"/>
        <c:crossesAt val="-500"/>
        <c:crossBetween val="midCat"/>
      </c:valAx>
      <c:valAx>
        <c:axId val="721954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G-cm</a:t>
                </a:r>
              </a:p>
            </c:rich>
          </c:tx>
          <c:layout/>
        </c:title>
        <c:numFmt formatCode="General" sourceLinked="1"/>
        <c:tickLblPos val="nextTo"/>
        <c:crossAx val="72193920"/>
        <c:crossesAt val="-30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aseline="0"/>
            </a:pPr>
            <a:r>
              <a:rPr lang="en-US" sz="1400" baseline="0"/>
              <a:t>CP+ mode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I1X Probe 469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Integrals!$B$3:$B$27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Integrals!$S$3:$S$27</c:f>
              <c:numCache>
                <c:formatCode>General</c:formatCode>
                <c:ptCount val="25"/>
                <c:pt idx="0">
                  <c:v>28</c:v>
                </c:pt>
                <c:pt idx="1">
                  <c:v>70.5</c:v>
                </c:pt>
                <c:pt idx="2">
                  <c:v>49.7</c:v>
                </c:pt>
                <c:pt idx="3">
                  <c:v>18.299999999999997</c:v>
                </c:pt>
                <c:pt idx="4">
                  <c:v>12.599999999999994</c:v>
                </c:pt>
                <c:pt idx="5">
                  <c:v>41.5</c:v>
                </c:pt>
                <c:pt idx="6">
                  <c:v>62</c:v>
                </c:pt>
                <c:pt idx="7">
                  <c:v>72.599999999999994</c:v>
                </c:pt>
                <c:pt idx="8">
                  <c:v>80.599999999999994</c:v>
                </c:pt>
                <c:pt idx="9">
                  <c:v>107.19999999999999</c:v>
                </c:pt>
                <c:pt idx="10">
                  <c:v>127.4</c:v>
                </c:pt>
                <c:pt idx="11">
                  <c:v>153.80000000000001</c:v>
                </c:pt>
                <c:pt idx="12">
                  <c:v>123</c:v>
                </c:pt>
                <c:pt idx="13">
                  <c:v>123.9</c:v>
                </c:pt>
                <c:pt idx="14">
                  <c:v>129.69999999999999</c:v>
                </c:pt>
                <c:pt idx="15">
                  <c:v>29.299999999999997</c:v>
                </c:pt>
                <c:pt idx="16">
                  <c:v>-35.6</c:v>
                </c:pt>
                <c:pt idx="17">
                  <c:v>-48.8</c:v>
                </c:pt>
                <c:pt idx="18">
                  <c:v>-78.400000000000006</c:v>
                </c:pt>
                <c:pt idx="19">
                  <c:v>-113.2</c:v>
                </c:pt>
                <c:pt idx="20">
                  <c:v>-142.1</c:v>
                </c:pt>
                <c:pt idx="21">
                  <c:v>-109.8</c:v>
                </c:pt>
                <c:pt idx="22">
                  <c:v>-116.2</c:v>
                </c:pt>
                <c:pt idx="23">
                  <c:v>-112.8</c:v>
                </c:pt>
                <c:pt idx="24">
                  <c:v>-115.4</c:v>
                </c:pt>
              </c:numCache>
            </c:numRef>
          </c:yVal>
        </c:ser>
        <c:ser>
          <c:idx val="1"/>
          <c:order val="1"/>
          <c:tx>
            <c:v>I1Y Probe 469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Integrals!$B$3:$B$27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Integrals!$T$3:$T$27</c:f>
              <c:numCache>
                <c:formatCode>General</c:formatCode>
                <c:ptCount val="25"/>
                <c:pt idx="0">
                  <c:v>185.3</c:v>
                </c:pt>
                <c:pt idx="1">
                  <c:v>246.6</c:v>
                </c:pt>
                <c:pt idx="2">
                  <c:v>274.89999999999998</c:v>
                </c:pt>
                <c:pt idx="3">
                  <c:v>315.8</c:v>
                </c:pt>
                <c:pt idx="4">
                  <c:v>377.3</c:v>
                </c:pt>
                <c:pt idx="5">
                  <c:v>472.6</c:v>
                </c:pt>
                <c:pt idx="6">
                  <c:v>587.1</c:v>
                </c:pt>
                <c:pt idx="7">
                  <c:v>716.8</c:v>
                </c:pt>
                <c:pt idx="8">
                  <c:v>861.2</c:v>
                </c:pt>
                <c:pt idx="9">
                  <c:v>971.4</c:v>
                </c:pt>
                <c:pt idx="10">
                  <c:v>927.1</c:v>
                </c:pt>
                <c:pt idx="11">
                  <c:v>643.1</c:v>
                </c:pt>
                <c:pt idx="12">
                  <c:v>204.2</c:v>
                </c:pt>
                <c:pt idx="13">
                  <c:v>-251.39999999999998</c:v>
                </c:pt>
                <c:pt idx="14">
                  <c:v>-595.20000000000005</c:v>
                </c:pt>
                <c:pt idx="15">
                  <c:v>-682.2</c:v>
                </c:pt>
                <c:pt idx="16">
                  <c:v>-602.1</c:v>
                </c:pt>
                <c:pt idx="17">
                  <c:v>-451.4</c:v>
                </c:pt>
                <c:pt idx="18">
                  <c:v>-311.2</c:v>
                </c:pt>
                <c:pt idx="19">
                  <c:v>-226</c:v>
                </c:pt>
                <c:pt idx="20">
                  <c:v>-172.89999999999998</c:v>
                </c:pt>
                <c:pt idx="21">
                  <c:v>-131.1</c:v>
                </c:pt>
                <c:pt idx="22">
                  <c:v>-106.4</c:v>
                </c:pt>
                <c:pt idx="23">
                  <c:v>-54.900000000000006</c:v>
                </c:pt>
                <c:pt idx="24">
                  <c:v>-16.799999999999997</c:v>
                </c:pt>
              </c:numCache>
            </c:numRef>
          </c:yVal>
        </c:ser>
        <c:ser>
          <c:idx val="2"/>
          <c:order val="2"/>
          <c:tx>
            <c:v>I1X Probe 463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Integrals!$B$3:$B$27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Integrals!$X$3:$X$27</c:f>
              <c:numCache>
                <c:formatCode>General</c:formatCode>
                <c:ptCount val="25"/>
                <c:pt idx="0">
                  <c:v>1234.2</c:v>
                </c:pt>
                <c:pt idx="1">
                  <c:v>1225.5999999999999</c:v>
                </c:pt>
                <c:pt idx="2">
                  <c:v>1192.5999999999999</c:v>
                </c:pt>
                <c:pt idx="3">
                  <c:v>1114.5999999999999</c:v>
                </c:pt>
                <c:pt idx="4">
                  <c:v>1039.9000000000001</c:v>
                </c:pt>
                <c:pt idx="5">
                  <c:v>957.6</c:v>
                </c:pt>
                <c:pt idx="6">
                  <c:v>874.4</c:v>
                </c:pt>
                <c:pt idx="7">
                  <c:v>777.7</c:v>
                </c:pt>
                <c:pt idx="8">
                  <c:v>660.1</c:v>
                </c:pt>
                <c:pt idx="9">
                  <c:v>524.29999999999995</c:v>
                </c:pt>
                <c:pt idx="10">
                  <c:v>391.5</c:v>
                </c:pt>
                <c:pt idx="11">
                  <c:v>231.89999999999998</c:v>
                </c:pt>
                <c:pt idx="12">
                  <c:v>86.300000000000011</c:v>
                </c:pt>
                <c:pt idx="13">
                  <c:v>-52.5</c:v>
                </c:pt>
                <c:pt idx="14">
                  <c:v>-212</c:v>
                </c:pt>
                <c:pt idx="15">
                  <c:v>-368.5</c:v>
                </c:pt>
                <c:pt idx="16">
                  <c:v>-519.20000000000005</c:v>
                </c:pt>
                <c:pt idx="17">
                  <c:v>-652.5</c:v>
                </c:pt>
                <c:pt idx="18">
                  <c:v>-755.3</c:v>
                </c:pt>
                <c:pt idx="19">
                  <c:v>-846.5</c:v>
                </c:pt>
                <c:pt idx="20">
                  <c:v>-921</c:v>
                </c:pt>
                <c:pt idx="21">
                  <c:v>-999.5</c:v>
                </c:pt>
                <c:pt idx="22">
                  <c:v>-1049.8</c:v>
                </c:pt>
                <c:pt idx="23">
                  <c:v>-1093.5999999999999</c:v>
                </c:pt>
                <c:pt idx="24">
                  <c:v>-1108.2</c:v>
                </c:pt>
              </c:numCache>
            </c:numRef>
          </c:yVal>
        </c:ser>
        <c:ser>
          <c:idx val="3"/>
          <c:order val="3"/>
          <c:tx>
            <c:v>I1Y Probe 463</c:v>
          </c:tx>
          <c:spPr>
            <a:ln w="28575">
              <a:noFill/>
            </a:ln>
          </c:spPr>
          <c:marker>
            <c:symbol val="x"/>
            <c:size val="4"/>
          </c:marker>
          <c:xVal>
            <c:numRef>
              <c:f>Integrals!$B$3:$B$27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Integrals!$Y$3:$Y$27</c:f>
              <c:numCache>
                <c:formatCode>General</c:formatCode>
                <c:ptCount val="25"/>
                <c:pt idx="0">
                  <c:v>245.2</c:v>
                </c:pt>
                <c:pt idx="1">
                  <c:v>298.39999999999998</c:v>
                </c:pt>
                <c:pt idx="2">
                  <c:v>355.4</c:v>
                </c:pt>
                <c:pt idx="3">
                  <c:v>405.7</c:v>
                </c:pt>
                <c:pt idx="4">
                  <c:v>479.2</c:v>
                </c:pt>
                <c:pt idx="5">
                  <c:v>578.4</c:v>
                </c:pt>
                <c:pt idx="6">
                  <c:v>723.4</c:v>
                </c:pt>
                <c:pt idx="7">
                  <c:v>888.1</c:v>
                </c:pt>
                <c:pt idx="8">
                  <c:v>1092.9000000000001</c:v>
                </c:pt>
                <c:pt idx="9">
                  <c:v>1265.9000000000001</c:v>
                </c:pt>
                <c:pt idx="10">
                  <c:v>1314.3</c:v>
                </c:pt>
                <c:pt idx="11">
                  <c:v>1042.5999999999999</c:v>
                </c:pt>
                <c:pt idx="12">
                  <c:v>489.1</c:v>
                </c:pt>
                <c:pt idx="13">
                  <c:v>-173.39999999999998</c:v>
                </c:pt>
                <c:pt idx="14">
                  <c:v>-703.5</c:v>
                </c:pt>
                <c:pt idx="15">
                  <c:v>-911.7</c:v>
                </c:pt>
                <c:pt idx="16">
                  <c:v>-861.2</c:v>
                </c:pt>
                <c:pt idx="17">
                  <c:v>-694.3</c:v>
                </c:pt>
                <c:pt idx="18">
                  <c:v>-510.5</c:v>
                </c:pt>
                <c:pt idx="19">
                  <c:v>-372.5</c:v>
                </c:pt>
                <c:pt idx="20">
                  <c:v>-291</c:v>
                </c:pt>
                <c:pt idx="21">
                  <c:v>-232.8</c:v>
                </c:pt>
                <c:pt idx="22">
                  <c:v>-170.60000000000002</c:v>
                </c:pt>
                <c:pt idx="23">
                  <c:v>-131.80000000000001</c:v>
                </c:pt>
                <c:pt idx="24">
                  <c:v>-78</c:v>
                </c:pt>
              </c:numCache>
            </c:numRef>
          </c:yVal>
        </c:ser>
        <c:ser>
          <c:idx val="4"/>
          <c:order val="4"/>
          <c:tx>
            <c:v>I1Y coil</c:v>
          </c:tx>
          <c:spPr>
            <a:ln w="28575">
              <a:noFill/>
            </a:ln>
          </c:spPr>
          <c:marker>
            <c:symbol val="star"/>
            <c:size val="4"/>
          </c:marker>
          <c:xVal>
            <c:numRef>
              <c:f>Integrals!$A$3:$A$27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Integrals!$AB$3:$AB$27</c:f>
              <c:numCache>
                <c:formatCode>0.00E+00</c:formatCode>
                <c:ptCount val="25"/>
                <c:pt idx="0">
                  <c:v>-69</c:v>
                </c:pt>
                <c:pt idx="1">
                  <c:v>-113</c:v>
                </c:pt>
                <c:pt idx="2">
                  <c:v>-136</c:v>
                </c:pt>
                <c:pt idx="3">
                  <c:v>-170</c:v>
                </c:pt>
                <c:pt idx="4">
                  <c:v>-202</c:v>
                </c:pt>
                <c:pt idx="5">
                  <c:v>-268.99999999999994</c:v>
                </c:pt>
                <c:pt idx="6">
                  <c:v>-370</c:v>
                </c:pt>
                <c:pt idx="7">
                  <c:v>-490</c:v>
                </c:pt>
                <c:pt idx="8">
                  <c:v>-617</c:v>
                </c:pt>
                <c:pt idx="9">
                  <c:v>-630</c:v>
                </c:pt>
                <c:pt idx="10">
                  <c:v>-447</c:v>
                </c:pt>
                <c:pt idx="11">
                  <c:v>-77</c:v>
                </c:pt>
                <c:pt idx="12">
                  <c:v>385</c:v>
                </c:pt>
                <c:pt idx="13">
                  <c:v>779</c:v>
                </c:pt>
                <c:pt idx="14">
                  <c:v>1004</c:v>
                </c:pt>
                <c:pt idx="15">
                  <c:v>1011</c:v>
                </c:pt>
                <c:pt idx="16">
                  <c:v>906</c:v>
                </c:pt>
                <c:pt idx="17">
                  <c:v>756</c:v>
                </c:pt>
                <c:pt idx="18">
                  <c:v>607</c:v>
                </c:pt>
                <c:pt idx="19">
                  <c:v>493</c:v>
                </c:pt>
                <c:pt idx="20">
                  <c:v>418</c:v>
                </c:pt>
                <c:pt idx="21">
                  <c:v>364</c:v>
                </c:pt>
                <c:pt idx="22">
                  <c:v>322</c:v>
                </c:pt>
                <c:pt idx="23">
                  <c:v>264.2</c:v>
                </c:pt>
                <c:pt idx="24">
                  <c:v>221.99</c:v>
                </c:pt>
              </c:numCache>
            </c:numRef>
          </c:yVal>
        </c:ser>
        <c:ser>
          <c:idx val="5"/>
          <c:order val="5"/>
          <c:tx>
            <c:v>I1X coil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Integrals!$A$3:$A$27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Integrals!$AD$3:$AD$27</c:f>
              <c:numCache>
                <c:formatCode>0.00E+00</c:formatCode>
                <c:ptCount val="25"/>
                <c:pt idx="0">
                  <c:v>437</c:v>
                </c:pt>
                <c:pt idx="1">
                  <c:v>430</c:v>
                </c:pt>
                <c:pt idx="2">
                  <c:v>435</c:v>
                </c:pt>
                <c:pt idx="3">
                  <c:v>439</c:v>
                </c:pt>
                <c:pt idx="4">
                  <c:v>438</c:v>
                </c:pt>
                <c:pt idx="5">
                  <c:v>443</c:v>
                </c:pt>
                <c:pt idx="6">
                  <c:v>438</c:v>
                </c:pt>
                <c:pt idx="7">
                  <c:v>438</c:v>
                </c:pt>
                <c:pt idx="8">
                  <c:v>426</c:v>
                </c:pt>
                <c:pt idx="9">
                  <c:v>390</c:v>
                </c:pt>
                <c:pt idx="10">
                  <c:v>326</c:v>
                </c:pt>
                <c:pt idx="11">
                  <c:v>196</c:v>
                </c:pt>
                <c:pt idx="12">
                  <c:v>10</c:v>
                </c:pt>
                <c:pt idx="13">
                  <c:v>-170.9</c:v>
                </c:pt>
                <c:pt idx="14">
                  <c:v>-301</c:v>
                </c:pt>
                <c:pt idx="15">
                  <c:v>-379</c:v>
                </c:pt>
                <c:pt idx="16">
                  <c:v>-424</c:v>
                </c:pt>
                <c:pt idx="17">
                  <c:v>-419</c:v>
                </c:pt>
                <c:pt idx="18">
                  <c:v>-412</c:v>
                </c:pt>
                <c:pt idx="19">
                  <c:v>-412</c:v>
                </c:pt>
                <c:pt idx="20">
                  <c:v>-395</c:v>
                </c:pt>
                <c:pt idx="21">
                  <c:v>-382</c:v>
                </c:pt>
                <c:pt idx="22">
                  <c:v>-358</c:v>
                </c:pt>
                <c:pt idx="23">
                  <c:v>-343</c:v>
                </c:pt>
                <c:pt idx="24">
                  <c:v>-340</c:v>
                </c:pt>
              </c:numCache>
            </c:numRef>
          </c:yVal>
        </c:ser>
        <c:axId val="72377472"/>
        <c:axId val="72379008"/>
      </c:scatterChart>
      <c:valAx>
        <c:axId val="7237747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(mm)</a:t>
                </a:r>
              </a:p>
            </c:rich>
          </c:tx>
          <c:layout/>
        </c:title>
        <c:numFmt formatCode="General" sourceLinked="1"/>
        <c:tickLblPos val="nextTo"/>
        <c:crossAx val="72379008"/>
        <c:crossesAt val="-1500"/>
        <c:crossBetween val="midCat"/>
      </c:valAx>
      <c:valAx>
        <c:axId val="7237900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G-cm</a:t>
                </a:r>
              </a:p>
            </c:rich>
          </c:tx>
          <c:layout/>
        </c:title>
        <c:numFmt formatCode="General" sourceLinked="1"/>
        <c:tickLblPos val="nextTo"/>
        <c:crossAx val="72377472"/>
        <c:crossesAt val="-30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27</xdr:row>
      <xdr:rowOff>190499</xdr:rowOff>
    </xdr:from>
    <xdr:to>
      <xdr:col>10</xdr:col>
      <xdr:colOff>590549</xdr:colOff>
      <xdr:row>47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28</xdr:row>
      <xdr:rowOff>28575</xdr:rowOff>
    </xdr:from>
    <xdr:to>
      <xdr:col>24</xdr:col>
      <xdr:colOff>352425</xdr:colOff>
      <xdr:row>48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7"/>
  <sheetViews>
    <sheetView tabSelected="1" topLeftCell="K3" workbookViewId="0">
      <selection activeCell="AB45" sqref="AB45"/>
    </sheetView>
  </sheetViews>
  <sheetFormatPr defaultRowHeight="15"/>
  <cols>
    <col min="28" max="28" width="9.28515625" bestFit="1" customWidth="1"/>
  </cols>
  <sheetData>
    <row r="1" spans="1:30">
      <c r="A1" t="s">
        <v>6</v>
      </c>
      <c r="C1" t="s">
        <v>3</v>
      </c>
      <c r="E1" t="s">
        <v>4</v>
      </c>
      <c r="G1" t="s">
        <v>8</v>
      </c>
      <c r="L1" t="s">
        <v>5</v>
      </c>
      <c r="N1" t="s">
        <v>4</v>
      </c>
      <c r="Q1" t="s">
        <v>7</v>
      </c>
      <c r="R1" t="s">
        <v>3</v>
      </c>
      <c r="T1" t="s">
        <v>4</v>
      </c>
      <c r="W1" t="s">
        <v>5</v>
      </c>
      <c r="Y1" t="s">
        <v>4</v>
      </c>
      <c r="AA1" t="s">
        <v>9</v>
      </c>
    </row>
    <row r="2" spans="1:30">
      <c r="A2" t="s">
        <v>2</v>
      </c>
      <c r="C2" t="s">
        <v>0</v>
      </c>
      <c r="D2" t="s">
        <v>1</v>
      </c>
      <c r="E2" t="s">
        <v>0</v>
      </c>
      <c r="F2" t="s">
        <v>1</v>
      </c>
      <c r="G2" t="s">
        <v>0</v>
      </c>
      <c r="I2" t="s">
        <v>1</v>
      </c>
      <c r="L2" t="s">
        <v>0</v>
      </c>
      <c r="M2" t="s">
        <v>1</v>
      </c>
      <c r="N2" t="s">
        <v>0</v>
      </c>
      <c r="O2" t="s">
        <v>1</v>
      </c>
      <c r="Q2" t="s">
        <v>0</v>
      </c>
      <c r="R2" t="s">
        <v>1</v>
      </c>
      <c r="S2" t="s">
        <v>0</v>
      </c>
      <c r="T2" t="s">
        <v>1</v>
      </c>
      <c r="AA2" t="s">
        <v>1</v>
      </c>
      <c r="AB2" t="s">
        <v>10</v>
      </c>
    </row>
    <row r="3" spans="1:30">
      <c r="A3">
        <v>-24</v>
      </c>
      <c r="B3">
        <f>-A3</f>
        <v>24</v>
      </c>
      <c r="C3">
        <v>-260</v>
      </c>
      <c r="D3">
        <v>-19.600000000000001</v>
      </c>
      <c r="E3">
        <f>C3 - 52</f>
        <v>-312</v>
      </c>
      <c r="F3">
        <f>D3+110</f>
        <v>90.4</v>
      </c>
      <c r="G3" s="1">
        <v>1.7100000000000001E-4</v>
      </c>
      <c r="H3" s="1">
        <f>G3*1000000-105</f>
        <v>66</v>
      </c>
      <c r="I3" s="1">
        <v>-1.11E-4</v>
      </c>
      <c r="J3" s="1">
        <f>I3*1000000+220</f>
        <v>109</v>
      </c>
      <c r="L3">
        <v>98.8</v>
      </c>
      <c r="M3">
        <v>17.2</v>
      </c>
      <c r="N3">
        <f>L3 - 52</f>
        <v>46.8</v>
      </c>
      <c r="O3">
        <f>M3+110</f>
        <v>127.2</v>
      </c>
      <c r="Q3">
        <v>80</v>
      </c>
      <c r="R3">
        <v>75.3</v>
      </c>
      <c r="S3">
        <f>Q3 - 52</f>
        <v>28</v>
      </c>
      <c r="T3">
        <f>R3+110</f>
        <v>185.3</v>
      </c>
      <c r="V3">
        <v>1286.2</v>
      </c>
      <c r="W3">
        <v>135.19999999999999</v>
      </c>
      <c r="X3">
        <f>V3 - 52</f>
        <v>1234.2</v>
      </c>
      <c r="Y3">
        <f>W3+110</f>
        <v>245.2</v>
      </c>
      <c r="AA3" s="1">
        <v>-2.8899999999999998E-4</v>
      </c>
      <c r="AB3" s="1">
        <f>AA3*1000000+220</f>
        <v>-69</v>
      </c>
      <c r="AC3" s="1">
        <v>5.4199999999999995E-4</v>
      </c>
      <c r="AD3" s="1">
        <f>AC3*1000000-105</f>
        <v>437</v>
      </c>
    </row>
    <row r="4" spans="1:30">
      <c r="A4">
        <v>-22</v>
      </c>
      <c r="B4">
        <f t="shared" ref="B4:B27" si="0">-A4</f>
        <v>22</v>
      </c>
      <c r="C4">
        <v>-276.39999999999998</v>
      </c>
      <c r="D4">
        <v>-0.9</v>
      </c>
      <c r="E4">
        <f t="shared" ref="E4:E27" si="1">C4 - 52</f>
        <v>-328.4</v>
      </c>
      <c r="F4">
        <f t="shared" ref="F4:F27" si="2">D4+110</f>
        <v>109.1</v>
      </c>
      <c r="G4" s="1">
        <v>1.4999999999999999E-4</v>
      </c>
      <c r="H4" s="1">
        <f t="shared" ref="H4:H27" si="3">G4*1000000-105</f>
        <v>45</v>
      </c>
      <c r="I4" s="1">
        <v>-1.2899999999999999E-4</v>
      </c>
      <c r="J4" s="1">
        <f t="shared" ref="J4:J27" si="4">I4*1000000+220</f>
        <v>91</v>
      </c>
      <c r="L4">
        <v>91.7</v>
      </c>
      <c r="M4">
        <v>37.799999999999997</v>
      </c>
      <c r="N4">
        <f t="shared" ref="N4:N27" si="5">L4 - 52</f>
        <v>39.700000000000003</v>
      </c>
      <c r="O4">
        <f>M4+110</f>
        <v>147.80000000000001</v>
      </c>
      <c r="Q4">
        <v>122.5</v>
      </c>
      <c r="R4">
        <v>136.6</v>
      </c>
      <c r="S4">
        <f t="shared" ref="S4:S27" si="6">Q4 - 52</f>
        <v>70.5</v>
      </c>
      <c r="T4">
        <f t="shared" ref="T4:T27" si="7">R4+110</f>
        <v>246.6</v>
      </c>
      <c r="V4">
        <v>1277.5999999999999</v>
      </c>
      <c r="W4">
        <v>188.4</v>
      </c>
      <c r="X4">
        <f t="shared" ref="X4:X27" si="8">V4 - 52</f>
        <v>1225.5999999999999</v>
      </c>
      <c r="Y4">
        <f t="shared" ref="Y4:Y27" si="9">W4+110</f>
        <v>298.39999999999998</v>
      </c>
      <c r="AA4" s="1">
        <v>-3.3300000000000002E-4</v>
      </c>
      <c r="AB4" s="1">
        <f t="shared" ref="AB4:AB27" si="10">AA4*1000000+220</f>
        <v>-113</v>
      </c>
      <c r="AC4" s="1">
        <v>5.3499999999999999E-4</v>
      </c>
      <c r="AD4" s="1">
        <f t="shared" ref="AD4:AD27" si="11">AC4*1000000-105</f>
        <v>430</v>
      </c>
    </row>
    <row r="5" spans="1:30">
      <c r="A5">
        <v>-20</v>
      </c>
      <c r="B5">
        <f t="shared" si="0"/>
        <v>20</v>
      </c>
      <c r="C5">
        <v>-284.2</v>
      </c>
      <c r="D5">
        <v>19.5</v>
      </c>
      <c r="E5">
        <f t="shared" si="1"/>
        <v>-336.2</v>
      </c>
      <c r="F5">
        <f t="shared" si="2"/>
        <v>129.5</v>
      </c>
      <c r="G5" s="1">
        <v>1.3100000000000001E-4</v>
      </c>
      <c r="H5" s="1">
        <f t="shared" si="3"/>
        <v>26</v>
      </c>
      <c r="I5" s="1">
        <v>-1.2899999999999999E-4</v>
      </c>
      <c r="J5" s="1">
        <f t="shared" si="4"/>
        <v>91</v>
      </c>
      <c r="L5">
        <v>82.9</v>
      </c>
      <c r="M5">
        <v>36.9</v>
      </c>
      <c r="N5">
        <f t="shared" si="5"/>
        <v>30.900000000000006</v>
      </c>
      <c r="O5">
        <f>M5+110</f>
        <v>146.9</v>
      </c>
      <c r="Q5">
        <v>101.7</v>
      </c>
      <c r="R5">
        <v>164.9</v>
      </c>
      <c r="S5">
        <f t="shared" si="6"/>
        <v>49.7</v>
      </c>
      <c r="T5">
        <f t="shared" si="7"/>
        <v>274.89999999999998</v>
      </c>
      <c r="V5">
        <v>1244.5999999999999</v>
      </c>
      <c r="W5">
        <v>245.4</v>
      </c>
      <c r="X5">
        <f t="shared" si="8"/>
        <v>1192.5999999999999</v>
      </c>
      <c r="Y5">
        <f t="shared" si="9"/>
        <v>355.4</v>
      </c>
      <c r="AA5" s="1">
        <v>-3.5599999999999998E-4</v>
      </c>
      <c r="AB5" s="1">
        <f t="shared" si="10"/>
        <v>-136</v>
      </c>
      <c r="AC5" s="1">
        <v>5.4000000000000001E-4</v>
      </c>
      <c r="AD5" s="1">
        <f t="shared" si="11"/>
        <v>435</v>
      </c>
    </row>
    <row r="6" spans="1:30">
      <c r="A6">
        <v>-18</v>
      </c>
      <c r="B6">
        <f t="shared" si="0"/>
        <v>18</v>
      </c>
      <c r="C6">
        <v>-301.3</v>
      </c>
      <c r="D6">
        <v>28.2</v>
      </c>
      <c r="E6">
        <f t="shared" si="1"/>
        <v>-353.3</v>
      </c>
      <c r="F6">
        <f t="shared" si="2"/>
        <v>138.19999999999999</v>
      </c>
      <c r="G6" s="1">
        <v>1.22E-4</v>
      </c>
      <c r="H6" s="1">
        <f t="shared" si="3"/>
        <v>17</v>
      </c>
      <c r="I6" s="1">
        <v>-1.37E-4</v>
      </c>
      <c r="J6" s="1">
        <f t="shared" si="4"/>
        <v>83</v>
      </c>
      <c r="L6">
        <v>60.1</v>
      </c>
      <c r="M6">
        <v>49.8</v>
      </c>
      <c r="N6">
        <f t="shared" si="5"/>
        <v>8.1000000000000014</v>
      </c>
      <c r="O6">
        <f>M6+110</f>
        <v>159.80000000000001</v>
      </c>
      <c r="Q6">
        <v>70.3</v>
      </c>
      <c r="R6">
        <v>205.8</v>
      </c>
      <c r="S6">
        <f t="shared" si="6"/>
        <v>18.299999999999997</v>
      </c>
      <c r="T6">
        <f t="shared" si="7"/>
        <v>315.8</v>
      </c>
      <c r="V6">
        <v>1166.5999999999999</v>
      </c>
      <c r="W6">
        <v>295.7</v>
      </c>
      <c r="X6">
        <f t="shared" si="8"/>
        <v>1114.5999999999999</v>
      </c>
      <c r="Y6">
        <f t="shared" si="9"/>
        <v>405.7</v>
      </c>
      <c r="AA6" s="1">
        <v>-3.8999999999999999E-4</v>
      </c>
      <c r="AB6" s="1">
        <f t="shared" si="10"/>
        <v>-170</v>
      </c>
      <c r="AC6" s="1">
        <v>5.44E-4</v>
      </c>
      <c r="AD6" s="1">
        <f t="shared" si="11"/>
        <v>439</v>
      </c>
    </row>
    <row r="7" spans="1:30">
      <c r="A7">
        <v>-16</v>
      </c>
      <c r="B7">
        <f t="shared" si="0"/>
        <v>16</v>
      </c>
      <c r="C7">
        <v>-346.9</v>
      </c>
      <c r="D7">
        <v>39.9</v>
      </c>
      <c r="E7">
        <f t="shared" si="1"/>
        <v>-398.9</v>
      </c>
      <c r="F7">
        <f t="shared" si="2"/>
        <v>149.9</v>
      </c>
      <c r="G7" s="1">
        <v>1.1E-4</v>
      </c>
      <c r="H7" s="1">
        <f t="shared" si="3"/>
        <v>5</v>
      </c>
      <c r="I7" s="1">
        <v>-1.26E-4</v>
      </c>
      <c r="J7" s="1">
        <f t="shared" si="4"/>
        <v>94</v>
      </c>
      <c r="L7">
        <v>43.2</v>
      </c>
      <c r="M7">
        <v>47</v>
      </c>
      <c r="N7">
        <f t="shared" si="5"/>
        <v>-8.7999999999999972</v>
      </c>
      <c r="O7">
        <f>M7+110</f>
        <v>157</v>
      </c>
      <c r="Q7">
        <v>64.599999999999994</v>
      </c>
      <c r="R7">
        <v>267.3</v>
      </c>
      <c r="S7">
        <f t="shared" si="6"/>
        <v>12.599999999999994</v>
      </c>
      <c r="T7">
        <f t="shared" si="7"/>
        <v>377.3</v>
      </c>
      <c r="V7">
        <v>1091.9000000000001</v>
      </c>
      <c r="W7">
        <v>369.2</v>
      </c>
      <c r="X7">
        <f t="shared" si="8"/>
        <v>1039.9000000000001</v>
      </c>
      <c r="Y7">
        <f t="shared" si="9"/>
        <v>479.2</v>
      </c>
      <c r="AA7" s="1">
        <v>-4.2200000000000001E-4</v>
      </c>
      <c r="AB7" s="1">
        <f t="shared" si="10"/>
        <v>-202</v>
      </c>
      <c r="AC7" s="1">
        <v>5.4299999999999997E-4</v>
      </c>
      <c r="AD7" s="1">
        <f t="shared" si="11"/>
        <v>438</v>
      </c>
    </row>
    <row r="8" spans="1:30">
      <c r="A8">
        <v>-14</v>
      </c>
      <c r="B8">
        <f t="shared" si="0"/>
        <v>14</v>
      </c>
      <c r="C8">
        <v>-319.39999999999998</v>
      </c>
      <c r="D8">
        <v>73.599999999999994</v>
      </c>
      <c r="E8">
        <f t="shared" si="1"/>
        <v>-371.4</v>
      </c>
      <c r="F8">
        <f t="shared" si="2"/>
        <v>183.6</v>
      </c>
      <c r="G8" s="1">
        <v>9.6299999999999996E-5</v>
      </c>
      <c r="H8" s="1">
        <f t="shared" si="3"/>
        <v>-8.7000000000000028</v>
      </c>
      <c r="I8" s="1">
        <v>-1.3200000000000001E-4</v>
      </c>
      <c r="J8" s="1">
        <f t="shared" si="4"/>
        <v>88</v>
      </c>
      <c r="L8">
        <v>36.799999999999997</v>
      </c>
      <c r="M8">
        <v>83.2</v>
      </c>
      <c r="N8">
        <f t="shared" si="5"/>
        <v>-15.200000000000003</v>
      </c>
      <c r="O8">
        <f>M8+110</f>
        <v>193.2</v>
      </c>
      <c r="Q8">
        <v>93.5</v>
      </c>
      <c r="R8">
        <v>362.6</v>
      </c>
      <c r="S8">
        <f t="shared" si="6"/>
        <v>41.5</v>
      </c>
      <c r="T8">
        <f t="shared" si="7"/>
        <v>472.6</v>
      </c>
      <c r="V8">
        <v>1009.6</v>
      </c>
      <c r="W8">
        <v>468.4</v>
      </c>
      <c r="X8">
        <f t="shared" si="8"/>
        <v>957.6</v>
      </c>
      <c r="Y8">
        <f t="shared" si="9"/>
        <v>578.4</v>
      </c>
      <c r="AA8" s="1">
        <v>-4.8899999999999996E-4</v>
      </c>
      <c r="AB8" s="1">
        <f t="shared" si="10"/>
        <v>-268.99999999999994</v>
      </c>
      <c r="AC8" s="1">
        <v>5.4799999999999998E-4</v>
      </c>
      <c r="AD8" s="1">
        <f t="shared" si="11"/>
        <v>443</v>
      </c>
    </row>
    <row r="9" spans="1:30">
      <c r="A9">
        <v>-12</v>
      </c>
      <c r="B9">
        <f t="shared" si="0"/>
        <v>12</v>
      </c>
      <c r="C9">
        <v>-362.3</v>
      </c>
      <c r="D9">
        <v>131.4</v>
      </c>
      <c r="E9">
        <f t="shared" si="1"/>
        <v>-414.3</v>
      </c>
      <c r="F9">
        <f t="shared" si="2"/>
        <v>241.4</v>
      </c>
      <c r="G9" s="1">
        <v>8.1199999999999995E-5</v>
      </c>
      <c r="H9" s="1">
        <f t="shared" si="3"/>
        <v>-23.800000000000011</v>
      </c>
      <c r="I9" s="1">
        <v>-1.5100000000000001E-4</v>
      </c>
      <c r="J9" s="1">
        <f t="shared" si="4"/>
        <v>69</v>
      </c>
      <c r="L9">
        <v>39.6</v>
      </c>
      <c r="M9">
        <v>112.9</v>
      </c>
      <c r="N9">
        <f t="shared" si="5"/>
        <v>-12.399999999999999</v>
      </c>
      <c r="O9">
        <f>M9+110</f>
        <v>222.9</v>
      </c>
      <c r="Q9">
        <v>114</v>
      </c>
      <c r="R9">
        <v>477.1</v>
      </c>
      <c r="S9">
        <f t="shared" si="6"/>
        <v>62</v>
      </c>
      <c r="T9">
        <f t="shared" si="7"/>
        <v>587.1</v>
      </c>
      <c r="V9">
        <v>926.4</v>
      </c>
      <c r="W9">
        <v>613.4</v>
      </c>
      <c r="X9">
        <f t="shared" si="8"/>
        <v>874.4</v>
      </c>
      <c r="Y9">
        <f t="shared" si="9"/>
        <v>723.4</v>
      </c>
      <c r="AA9" s="1">
        <v>-5.9000000000000003E-4</v>
      </c>
      <c r="AB9" s="1">
        <f t="shared" si="10"/>
        <v>-370</v>
      </c>
      <c r="AC9" s="1">
        <v>5.4299999999999997E-4</v>
      </c>
      <c r="AD9" s="1">
        <f t="shared" si="11"/>
        <v>438</v>
      </c>
    </row>
    <row r="10" spans="1:30">
      <c r="A10">
        <v>-10</v>
      </c>
      <c r="B10">
        <f t="shared" si="0"/>
        <v>10</v>
      </c>
      <c r="C10">
        <v>-314.8</v>
      </c>
      <c r="D10">
        <v>175.4</v>
      </c>
      <c r="E10">
        <f t="shared" si="1"/>
        <v>-366.8</v>
      </c>
      <c r="F10">
        <f t="shared" si="2"/>
        <v>285.39999999999998</v>
      </c>
      <c r="G10" s="1">
        <v>6.6400000000000001E-5</v>
      </c>
      <c r="H10" s="1">
        <f t="shared" si="3"/>
        <v>-38.599999999999994</v>
      </c>
      <c r="I10" s="1">
        <v>-1.8100000000000001E-4</v>
      </c>
      <c r="J10" s="1">
        <f t="shared" si="4"/>
        <v>39</v>
      </c>
      <c r="L10">
        <v>30.1</v>
      </c>
      <c r="M10">
        <v>152.69999999999999</v>
      </c>
      <c r="N10">
        <f t="shared" si="5"/>
        <v>-21.9</v>
      </c>
      <c r="O10">
        <f>M10+110</f>
        <v>262.7</v>
      </c>
      <c r="Q10">
        <v>124.6</v>
      </c>
      <c r="R10">
        <v>606.79999999999995</v>
      </c>
      <c r="S10">
        <f t="shared" si="6"/>
        <v>72.599999999999994</v>
      </c>
      <c r="T10">
        <f t="shared" si="7"/>
        <v>716.8</v>
      </c>
      <c r="V10">
        <v>829.7</v>
      </c>
      <c r="W10">
        <v>778.1</v>
      </c>
      <c r="X10">
        <f t="shared" si="8"/>
        <v>777.7</v>
      </c>
      <c r="Y10">
        <f t="shared" si="9"/>
        <v>888.1</v>
      </c>
      <c r="AA10" s="1">
        <v>-7.1000000000000002E-4</v>
      </c>
      <c r="AB10" s="1">
        <f t="shared" si="10"/>
        <v>-490</v>
      </c>
      <c r="AC10" s="1">
        <v>5.4299999999999997E-4</v>
      </c>
      <c r="AD10" s="1">
        <f t="shared" si="11"/>
        <v>438</v>
      </c>
    </row>
    <row r="11" spans="1:30">
      <c r="A11">
        <v>-8</v>
      </c>
      <c r="B11">
        <f t="shared" si="0"/>
        <v>8</v>
      </c>
      <c r="C11">
        <v>-341.3</v>
      </c>
      <c r="D11">
        <v>213.9</v>
      </c>
      <c r="E11">
        <f t="shared" si="1"/>
        <v>-393.3</v>
      </c>
      <c r="F11">
        <f t="shared" si="2"/>
        <v>323.89999999999998</v>
      </c>
      <c r="G11" s="1">
        <v>6.5300000000000002E-5</v>
      </c>
      <c r="H11" s="1">
        <f t="shared" si="3"/>
        <v>-39.700000000000003</v>
      </c>
      <c r="I11" s="1">
        <v>-1.9699999999999999E-4</v>
      </c>
      <c r="J11" s="1">
        <f t="shared" si="4"/>
        <v>23</v>
      </c>
      <c r="L11">
        <v>27.2</v>
      </c>
      <c r="M11">
        <v>180.3</v>
      </c>
      <c r="N11">
        <f t="shared" si="5"/>
        <v>-24.8</v>
      </c>
      <c r="O11">
        <f>M11+110</f>
        <v>290.3</v>
      </c>
      <c r="Q11">
        <v>132.6</v>
      </c>
      <c r="R11">
        <v>751.2</v>
      </c>
      <c r="S11">
        <f t="shared" si="6"/>
        <v>80.599999999999994</v>
      </c>
      <c r="T11">
        <f t="shared" si="7"/>
        <v>861.2</v>
      </c>
      <c r="V11">
        <v>712.1</v>
      </c>
      <c r="W11">
        <v>982.9</v>
      </c>
      <c r="X11">
        <f t="shared" si="8"/>
        <v>660.1</v>
      </c>
      <c r="Y11">
        <f t="shared" si="9"/>
        <v>1092.9000000000001</v>
      </c>
      <c r="AA11" s="1">
        <v>-8.3699999999999996E-4</v>
      </c>
      <c r="AB11" s="1">
        <f t="shared" si="10"/>
        <v>-617</v>
      </c>
      <c r="AC11" s="1">
        <v>5.31E-4</v>
      </c>
      <c r="AD11" s="1">
        <f t="shared" si="11"/>
        <v>426</v>
      </c>
    </row>
    <row r="12" spans="1:30">
      <c r="A12">
        <v>-6</v>
      </c>
      <c r="B12">
        <f t="shared" si="0"/>
        <v>6</v>
      </c>
      <c r="C12">
        <v>-342.9</v>
      </c>
      <c r="D12">
        <v>226</v>
      </c>
      <c r="E12">
        <f t="shared" si="1"/>
        <v>-394.9</v>
      </c>
      <c r="F12">
        <f t="shared" si="2"/>
        <v>336</v>
      </c>
      <c r="G12" s="1">
        <v>8.3100000000000001E-5</v>
      </c>
      <c r="H12" s="1">
        <f t="shared" si="3"/>
        <v>-21.900000000000006</v>
      </c>
      <c r="I12" s="1">
        <v>-1.36E-4</v>
      </c>
      <c r="J12" s="1">
        <f t="shared" si="4"/>
        <v>84</v>
      </c>
      <c r="L12">
        <v>46.4</v>
      </c>
      <c r="M12">
        <v>190.7</v>
      </c>
      <c r="N12">
        <f t="shared" si="5"/>
        <v>-5.6000000000000014</v>
      </c>
      <c r="O12">
        <f>M12+110</f>
        <v>300.7</v>
      </c>
      <c r="Q12">
        <v>159.19999999999999</v>
      </c>
      <c r="R12">
        <v>861.4</v>
      </c>
      <c r="S12">
        <f t="shared" si="6"/>
        <v>107.19999999999999</v>
      </c>
      <c r="T12">
        <f t="shared" si="7"/>
        <v>971.4</v>
      </c>
      <c r="V12">
        <v>576.29999999999995</v>
      </c>
      <c r="W12">
        <v>1155.9000000000001</v>
      </c>
      <c r="X12">
        <f t="shared" si="8"/>
        <v>524.29999999999995</v>
      </c>
      <c r="Y12">
        <f t="shared" si="9"/>
        <v>1265.9000000000001</v>
      </c>
      <c r="AA12" s="1">
        <v>-8.4999999999999995E-4</v>
      </c>
      <c r="AB12" s="1">
        <f t="shared" si="10"/>
        <v>-630</v>
      </c>
      <c r="AC12" s="1">
        <v>4.95E-4</v>
      </c>
      <c r="AD12" s="1">
        <f t="shared" si="11"/>
        <v>390</v>
      </c>
    </row>
    <row r="13" spans="1:30">
      <c r="A13">
        <v>-4</v>
      </c>
      <c r="B13">
        <f t="shared" si="0"/>
        <v>4</v>
      </c>
      <c r="C13">
        <v>-272.8</v>
      </c>
      <c r="D13">
        <v>134</v>
      </c>
      <c r="E13">
        <f t="shared" si="1"/>
        <v>-324.8</v>
      </c>
      <c r="F13">
        <f t="shared" si="2"/>
        <v>244</v>
      </c>
      <c r="G13" s="1">
        <v>1.13E-4</v>
      </c>
      <c r="H13" s="1">
        <f t="shared" si="3"/>
        <v>8</v>
      </c>
      <c r="I13" s="1">
        <v>-3.3699999999999999E-5</v>
      </c>
      <c r="J13" s="1">
        <f t="shared" si="4"/>
        <v>186.3</v>
      </c>
      <c r="L13">
        <v>50</v>
      </c>
      <c r="M13">
        <v>136.9</v>
      </c>
      <c r="N13">
        <f t="shared" si="5"/>
        <v>-2</v>
      </c>
      <c r="O13">
        <f>M13+110</f>
        <v>246.9</v>
      </c>
      <c r="Q13">
        <v>179.4</v>
      </c>
      <c r="R13">
        <v>817.1</v>
      </c>
      <c r="S13">
        <f t="shared" si="6"/>
        <v>127.4</v>
      </c>
      <c r="T13">
        <f t="shared" si="7"/>
        <v>927.1</v>
      </c>
      <c r="V13">
        <v>443.5</v>
      </c>
      <c r="W13">
        <v>1204.3</v>
      </c>
      <c r="X13">
        <f t="shared" si="8"/>
        <v>391.5</v>
      </c>
      <c r="Y13">
        <f t="shared" si="9"/>
        <v>1314.3</v>
      </c>
      <c r="AA13" s="1">
        <v>-6.6699999999999995E-4</v>
      </c>
      <c r="AB13" s="1">
        <f t="shared" si="10"/>
        <v>-447</v>
      </c>
      <c r="AC13" s="1">
        <v>4.3100000000000001E-4</v>
      </c>
      <c r="AD13" s="1">
        <f t="shared" si="11"/>
        <v>326</v>
      </c>
    </row>
    <row r="14" spans="1:30">
      <c r="A14">
        <v>-2</v>
      </c>
      <c r="B14">
        <f t="shared" si="0"/>
        <v>2</v>
      </c>
      <c r="C14">
        <v>-292.3</v>
      </c>
      <c r="D14">
        <v>34.1</v>
      </c>
      <c r="E14">
        <f t="shared" si="1"/>
        <v>-344.3</v>
      </c>
      <c r="F14">
        <f t="shared" si="2"/>
        <v>144.1</v>
      </c>
      <c r="G14" s="1">
        <v>1.34E-4</v>
      </c>
      <c r="H14" s="1">
        <f t="shared" si="3"/>
        <v>29</v>
      </c>
      <c r="I14" s="1">
        <v>1.1200000000000001E-6</v>
      </c>
      <c r="J14" s="1">
        <f t="shared" si="4"/>
        <v>221.12</v>
      </c>
      <c r="L14">
        <v>50.9</v>
      </c>
      <c r="M14">
        <v>43</v>
      </c>
      <c r="N14">
        <f t="shared" si="5"/>
        <v>-1.1000000000000014</v>
      </c>
      <c r="O14">
        <f>M14+110</f>
        <v>153</v>
      </c>
      <c r="Q14">
        <v>205.8</v>
      </c>
      <c r="R14">
        <v>533.1</v>
      </c>
      <c r="S14">
        <f t="shared" si="6"/>
        <v>153.80000000000001</v>
      </c>
      <c r="T14">
        <f t="shared" si="7"/>
        <v>643.1</v>
      </c>
      <c r="V14">
        <v>283.89999999999998</v>
      </c>
      <c r="W14">
        <v>932.6</v>
      </c>
      <c r="X14">
        <f t="shared" si="8"/>
        <v>231.89999999999998</v>
      </c>
      <c r="Y14">
        <f t="shared" si="9"/>
        <v>1042.5999999999999</v>
      </c>
      <c r="AA14" s="1">
        <v>-2.9700000000000001E-4</v>
      </c>
      <c r="AB14" s="1">
        <f t="shared" si="10"/>
        <v>-77</v>
      </c>
      <c r="AC14" s="1">
        <v>3.01E-4</v>
      </c>
      <c r="AD14" s="1">
        <f t="shared" si="11"/>
        <v>196</v>
      </c>
    </row>
    <row r="15" spans="1:30">
      <c r="A15">
        <v>0</v>
      </c>
      <c r="B15">
        <f t="shared" si="0"/>
        <v>0</v>
      </c>
      <c r="C15">
        <v>-274</v>
      </c>
      <c r="D15">
        <v>42.5</v>
      </c>
      <c r="E15">
        <f t="shared" si="1"/>
        <v>-326</v>
      </c>
      <c r="F15">
        <f t="shared" si="2"/>
        <v>152.5</v>
      </c>
      <c r="G15" s="1">
        <v>1.2899999999999999E-4</v>
      </c>
      <c r="H15" s="1">
        <f t="shared" si="3"/>
        <v>24</v>
      </c>
      <c r="I15" s="1">
        <v>-2.09E-5</v>
      </c>
      <c r="J15" s="1">
        <f t="shared" si="4"/>
        <v>199.1</v>
      </c>
      <c r="L15">
        <v>57.3</v>
      </c>
      <c r="M15">
        <v>32.5</v>
      </c>
      <c r="N15">
        <f t="shared" si="5"/>
        <v>5.2999999999999972</v>
      </c>
      <c r="O15">
        <f>M15+110</f>
        <v>142.5</v>
      </c>
      <c r="Q15">
        <v>175</v>
      </c>
      <c r="R15">
        <v>94.2</v>
      </c>
      <c r="S15">
        <f t="shared" si="6"/>
        <v>123</v>
      </c>
      <c r="T15">
        <f t="shared" si="7"/>
        <v>204.2</v>
      </c>
      <c r="V15">
        <v>138.30000000000001</v>
      </c>
      <c r="W15">
        <v>379.1</v>
      </c>
      <c r="X15">
        <f t="shared" si="8"/>
        <v>86.300000000000011</v>
      </c>
      <c r="Y15">
        <f t="shared" si="9"/>
        <v>489.1</v>
      </c>
      <c r="AA15" s="1">
        <v>1.65E-4</v>
      </c>
      <c r="AB15" s="1">
        <f t="shared" si="10"/>
        <v>385</v>
      </c>
      <c r="AC15" s="1">
        <v>1.15E-4</v>
      </c>
      <c r="AD15" s="1">
        <f t="shared" si="11"/>
        <v>10</v>
      </c>
    </row>
    <row r="16" spans="1:30">
      <c r="A16">
        <v>2</v>
      </c>
      <c r="B16">
        <f t="shared" si="0"/>
        <v>-2</v>
      </c>
      <c r="C16">
        <v>-263.3</v>
      </c>
      <c r="D16">
        <v>67.7</v>
      </c>
      <c r="E16">
        <f t="shared" si="1"/>
        <v>-315.3</v>
      </c>
      <c r="F16">
        <f t="shared" si="2"/>
        <v>177.7</v>
      </c>
      <c r="G16" s="1">
        <v>1.17E-4</v>
      </c>
      <c r="H16" s="1">
        <f t="shared" si="3"/>
        <v>12</v>
      </c>
      <c r="I16" s="1">
        <v>-5.9599999999999997E-6</v>
      </c>
      <c r="J16" s="1">
        <f t="shared" si="4"/>
        <v>214.04</v>
      </c>
      <c r="L16">
        <v>67.8</v>
      </c>
      <c r="M16">
        <v>120.1</v>
      </c>
      <c r="N16">
        <f t="shared" si="5"/>
        <v>15.799999999999997</v>
      </c>
      <c r="O16">
        <f>M16+110</f>
        <v>230.1</v>
      </c>
      <c r="Q16">
        <v>175.9</v>
      </c>
      <c r="R16">
        <v>-361.4</v>
      </c>
      <c r="S16">
        <f t="shared" si="6"/>
        <v>123.9</v>
      </c>
      <c r="T16">
        <f t="shared" si="7"/>
        <v>-251.39999999999998</v>
      </c>
      <c r="V16">
        <v>-0.5</v>
      </c>
      <c r="W16">
        <v>-283.39999999999998</v>
      </c>
      <c r="X16">
        <f t="shared" si="8"/>
        <v>-52.5</v>
      </c>
      <c r="Y16">
        <f t="shared" si="9"/>
        <v>-173.39999999999998</v>
      </c>
      <c r="AA16" s="1">
        <v>5.5900000000000004E-4</v>
      </c>
      <c r="AB16" s="1">
        <f t="shared" si="10"/>
        <v>779</v>
      </c>
      <c r="AC16" s="1">
        <v>-6.5900000000000003E-5</v>
      </c>
      <c r="AD16" s="1">
        <f t="shared" si="11"/>
        <v>-170.9</v>
      </c>
    </row>
    <row r="17" spans="1:30">
      <c r="A17">
        <v>4</v>
      </c>
      <c r="B17">
        <f t="shared" si="0"/>
        <v>-4</v>
      </c>
      <c r="C17">
        <v>-301.10000000000002</v>
      </c>
      <c r="D17">
        <v>-32.1</v>
      </c>
      <c r="E17">
        <f t="shared" si="1"/>
        <v>-353.1</v>
      </c>
      <c r="F17">
        <f t="shared" si="2"/>
        <v>77.900000000000006</v>
      </c>
      <c r="G17" s="1">
        <v>1.06E-4</v>
      </c>
      <c r="H17" s="1">
        <f t="shared" si="3"/>
        <v>1</v>
      </c>
      <c r="I17" s="1">
        <v>8.1799999999999996E-5</v>
      </c>
      <c r="J17" s="1">
        <f t="shared" si="4"/>
        <v>301.8</v>
      </c>
      <c r="L17">
        <v>64.7</v>
      </c>
      <c r="M17">
        <v>86.3</v>
      </c>
      <c r="N17">
        <f t="shared" si="5"/>
        <v>12.700000000000003</v>
      </c>
      <c r="O17">
        <f>M17+110</f>
        <v>196.3</v>
      </c>
      <c r="Q17">
        <v>181.7</v>
      </c>
      <c r="R17">
        <v>-705.2</v>
      </c>
      <c r="S17">
        <f t="shared" si="6"/>
        <v>129.69999999999999</v>
      </c>
      <c r="T17">
        <f t="shared" si="7"/>
        <v>-595.20000000000005</v>
      </c>
      <c r="V17">
        <v>-160</v>
      </c>
      <c r="W17">
        <v>-813.5</v>
      </c>
      <c r="X17">
        <f t="shared" si="8"/>
        <v>-212</v>
      </c>
      <c r="Y17">
        <f t="shared" si="9"/>
        <v>-703.5</v>
      </c>
      <c r="AA17" s="1">
        <v>7.8399999999999997E-4</v>
      </c>
      <c r="AB17" s="1">
        <f t="shared" si="10"/>
        <v>1004</v>
      </c>
      <c r="AC17" s="1">
        <v>-1.9599999999999999E-4</v>
      </c>
      <c r="AD17" s="1">
        <f t="shared" si="11"/>
        <v>-301</v>
      </c>
    </row>
    <row r="18" spans="1:30">
      <c r="A18">
        <v>6</v>
      </c>
      <c r="B18">
        <f t="shared" si="0"/>
        <v>-6</v>
      </c>
      <c r="C18">
        <v>-343.2</v>
      </c>
      <c r="D18">
        <v>-132.30000000000001</v>
      </c>
      <c r="E18">
        <f t="shared" si="1"/>
        <v>-395.2</v>
      </c>
      <c r="F18">
        <f t="shared" si="2"/>
        <v>-22.300000000000011</v>
      </c>
      <c r="G18" s="1">
        <v>1.03E-4</v>
      </c>
      <c r="H18" s="1">
        <f t="shared" si="3"/>
        <v>-2</v>
      </c>
      <c r="I18" s="1">
        <v>1.2799999999999999E-4</v>
      </c>
      <c r="J18" s="1">
        <f t="shared" si="4"/>
        <v>348</v>
      </c>
      <c r="L18">
        <v>21.9</v>
      </c>
      <c r="M18">
        <v>-38.200000000000003</v>
      </c>
      <c r="N18">
        <f t="shared" si="5"/>
        <v>-30.1</v>
      </c>
      <c r="O18">
        <f>M18+110</f>
        <v>71.8</v>
      </c>
      <c r="Q18">
        <v>81.3</v>
      </c>
      <c r="R18">
        <v>-792.2</v>
      </c>
      <c r="S18">
        <f t="shared" si="6"/>
        <v>29.299999999999997</v>
      </c>
      <c r="T18">
        <f t="shared" si="7"/>
        <v>-682.2</v>
      </c>
      <c r="V18">
        <v>-316.5</v>
      </c>
      <c r="W18">
        <v>-1021.7</v>
      </c>
      <c r="X18">
        <f t="shared" si="8"/>
        <v>-368.5</v>
      </c>
      <c r="Y18">
        <f t="shared" si="9"/>
        <v>-911.7</v>
      </c>
      <c r="AA18" s="1">
        <v>7.9100000000000004E-4</v>
      </c>
      <c r="AB18" s="1">
        <f t="shared" si="10"/>
        <v>1011</v>
      </c>
      <c r="AC18" s="1">
        <v>-2.7399999999999999E-4</v>
      </c>
      <c r="AD18" s="1">
        <f t="shared" si="11"/>
        <v>-379</v>
      </c>
    </row>
    <row r="19" spans="1:30">
      <c r="A19">
        <v>8</v>
      </c>
      <c r="B19">
        <f t="shared" si="0"/>
        <v>-8</v>
      </c>
      <c r="C19">
        <v>-334.2</v>
      </c>
      <c r="D19">
        <v>-150.1</v>
      </c>
      <c r="E19">
        <f t="shared" si="1"/>
        <v>-386.2</v>
      </c>
      <c r="F19">
        <f t="shared" si="2"/>
        <v>-40.099999999999994</v>
      </c>
      <c r="G19" s="1">
        <v>1.01E-4</v>
      </c>
      <c r="H19" s="1">
        <f t="shared" si="3"/>
        <v>-4</v>
      </c>
      <c r="I19" s="1">
        <v>9.8900000000000005E-5</v>
      </c>
      <c r="J19" s="1">
        <f t="shared" si="4"/>
        <v>318.89999999999998</v>
      </c>
      <c r="L19">
        <v>7.8</v>
      </c>
      <c r="M19">
        <v>-96.9</v>
      </c>
      <c r="N19">
        <f t="shared" si="5"/>
        <v>-44.2</v>
      </c>
      <c r="O19">
        <f>M19+110</f>
        <v>13.099999999999994</v>
      </c>
      <c r="Q19">
        <v>16.399999999999999</v>
      </c>
      <c r="R19">
        <v>-712.1</v>
      </c>
      <c r="S19">
        <f t="shared" si="6"/>
        <v>-35.6</v>
      </c>
      <c r="T19">
        <f t="shared" si="7"/>
        <v>-602.1</v>
      </c>
      <c r="V19">
        <v>-467.2</v>
      </c>
      <c r="W19">
        <v>-971.2</v>
      </c>
      <c r="X19">
        <f t="shared" si="8"/>
        <v>-519.20000000000005</v>
      </c>
      <c r="Y19">
        <f t="shared" si="9"/>
        <v>-861.2</v>
      </c>
      <c r="AA19" s="1">
        <v>6.8599999999999998E-4</v>
      </c>
      <c r="AB19" s="1">
        <f t="shared" si="10"/>
        <v>906</v>
      </c>
      <c r="AC19" s="1">
        <v>-3.19E-4</v>
      </c>
      <c r="AD19" s="1">
        <f t="shared" si="11"/>
        <v>-424</v>
      </c>
    </row>
    <row r="20" spans="1:30">
      <c r="A20">
        <v>10</v>
      </c>
      <c r="B20">
        <f t="shared" si="0"/>
        <v>-10</v>
      </c>
      <c r="C20">
        <v>-358.5</v>
      </c>
      <c r="D20">
        <v>-107.8</v>
      </c>
      <c r="E20">
        <f t="shared" si="1"/>
        <v>-410.5</v>
      </c>
      <c r="F20">
        <f t="shared" si="2"/>
        <v>2.2000000000000028</v>
      </c>
      <c r="G20" s="1">
        <v>1.0399999999999999E-4</v>
      </c>
      <c r="H20" s="1">
        <f t="shared" si="3"/>
        <v>-1</v>
      </c>
      <c r="I20" s="1">
        <v>6.8800000000000005E-5</v>
      </c>
      <c r="J20" s="1">
        <f t="shared" si="4"/>
        <v>288.8</v>
      </c>
      <c r="L20">
        <v>5.9</v>
      </c>
      <c r="M20">
        <v>-69.8</v>
      </c>
      <c r="N20">
        <f t="shared" si="5"/>
        <v>-46.1</v>
      </c>
      <c r="O20">
        <f>M20+110</f>
        <v>40.200000000000003</v>
      </c>
      <c r="Q20">
        <v>3.2</v>
      </c>
      <c r="R20">
        <v>-561.4</v>
      </c>
      <c r="S20">
        <f t="shared" si="6"/>
        <v>-48.8</v>
      </c>
      <c r="T20">
        <f t="shared" si="7"/>
        <v>-451.4</v>
      </c>
      <c r="V20">
        <v>-600.5</v>
      </c>
      <c r="W20">
        <v>-804.3</v>
      </c>
      <c r="X20">
        <f t="shared" si="8"/>
        <v>-652.5</v>
      </c>
      <c r="Y20">
        <f t="shared" si="9"/>
        <v>-694.3</v>
      </c>
      <c r="AA20" s="1">
        <v>5.3600000000000002E-4</v>
      </c>
      <c r="AB20" s="1">
        <f t="shared" si="10"/>
        <v>756</v>
      </c>
      <c r="AC20" s="1">
        <v>-3.1399999999999999E-4</v>
      </c>
      <c r="AD20" s="1">
        <f t="shared" si="11"/>
        <v>-419</v>
      </c>
    </row>
    <row r="21" spans="1:30">
      <c r="A21">
        <v>12</v>
      </c>
      <c r="B21">
        <f t="shared" si="0"/>
        <v>-12</v>
      </c>
      <c r="C21">
        <v>-319.39999999999998</v>
      </c>
      <c r="D21">
        <v>-71</v>
      </c>
      <c r="E21">
        <f t="shared" si="1"/>
        <v>-371.4</v>
      </c>
      <c r="F21">
        <f t="shared" si="2"/>
        <v>39</v>
      </c>
      <c r="G21" s="1">
        <v>1.0399999999999999E-4</v>
      </c>
      <c r="H21" s="1">
        <f t="shared" si="3"/>
        <v>-1</v>
      </c>
      <c r="I21" s="1">
        <v>1.2E-5</v>
      </c>
      <c r="J21" s="1">
        <f t="shared" si="4"/>
        <v>232</v>
      </c>
      <c r="L21">
        <v>15.7</v>
      </c>
      <c r="M21">
        <v>-39.1</v>
      </c>
      <c r="N21">
        <f t="shared" si="5"/>
        <v>-36.299999999999997</v>
      </c>
      <c r="O21">
        <f>M21+110</f>
        <v>70.900000000000006</v>
      </c>
      <c r="Q21">
        <v>-26.4</v>
      </c>
      <c r="R21">
        <v>-421.2</v>
      </c>
      <c r="S21">
        <f t="shared" si="6"/>
        <v>-78.400000000000006</v>
      </c>
      <c r="T21">
        <f t="shared" si="7"/>
        <v>-311.2</v>
      </c>
      <c r="V21">
        <v>-703.3</v>
      </c>
      <c r="W21">
        <v>-620.5</v>
      </c>
      <c r="X21">
        <f t="shared" si="8"/>
        <v>-755.3</v>
      </c>
      <c r="Y21">
        <f t="shared" si="9"/>
        <v>-510.5</v>
      </c>
      <c r="AA21" s="1">
        <v>3.8699999999999997E-4</v>
      </c>
      <c r="AB21" s="1">
        <f t="shared" si="10"/>
        <v>607</v>
      </c>
      <c r="AC21" s="1">
        <v>-3.0699999999999998E-4</v>
      </c>
      <c r="AD21" s="1">
        <f t="shared" si="11"/>
        <v>-412</v>
      </c>
    </row>
    <row r="22" spans="1:30">
      <c r="A22">
        <v>14</v>
      </c>
      <c r="B22">
        <f t="shared" si="0"/>
        <v>-14</v>
      </c>
      <c r="C22">
        <v>-324.3</v>
      </c>
      <c r="D22">
        <v>-49.5</v>
      </c>
      <c r="E22">
        <f t="shared" si="1"/>
        <v>-376.3</v>
      </c>
      <c r="F22">
        <f t="shared" si="2"/>
        <v>60.5</v>
      </c>
      <c r="G22" s="1">
        <v>1.11E-4</v>
      </c>
      <c r="H22" s="1">
        <f t="shared" si="3"/>
        <v>6</v>
      </c>
      <c r="I22" s="1">
        <v>-2.94E-5</v>
      </c>
      <c r="J22" s="1">
        <f t="shared" si="4"/>
        <v>190.6</v>
      </c>
      <c r="L22">
        <v>22.7</v>
      </c>
      <c r="M22">
        <v>-6.6</v>
      </c>
      <c r="N22">
        <f t="shared" si="5"/>
        <v>-29.3</v>
      </c>
      <c r="O22">
        <f>M22+110</f>
        <v>103.4</v>
      </c>
      <c r="Q22">
        <v>-61.2</v>
      </c>
      <c r="R22">
        <v>-336</v>
      </c>
      <c r="S22">
        <f t="shared" si="6"/>
        <v>-113.2</v>
      </c>
      <c r="T22">
        <f t="shared" si="7"/>
        <v>-226</v>
      </c>
      <c r="V22">
        <v>-794.5</v>
      </c>
      <c r="W22">
        <v>-482.5</v>
      </c>
      <c r="X22">
        <f t="shared" si="8"/>
        <v>-846.5</v>
      </c>
      <c r="Y22">
        <f t="shared" si="9"/>
        <v>-372.5</v>
      </c>
      <c r="AA22" s="1">
        <v>2.7300000000000002E-4</v>
      </c>
      <c r="AB22" s="1">
        <f t="shared" si="10"/>
        <v>493</v>
      </c>
      <c r="AC22" s="1">
        <v>-3.0699999999999998E-4</v>
      </c>
      <c r="AD22" s="1">
        <f t="shared" si="11"/>
        <v>-412</v>
      </c>
    </row>
    <row r="23" spans="1:30">
      <c r="A23">
        <v>16</v>
      </c>
      <c r="B23">
        <f t="shared" si="0"/>
        <v>-16</v>
      </c>
      <c r="C23">
        <v>-306.2</v>
      </c>
      <c r="D23">
        <v>-34.799999999999997</v>
      </c>
      <c r="E23">
        <f t="shared" si="1"/>
        <v>-358.2</v>
      </c>
      <c r="F23">
        <f t="shared" si="2"/>
        <v>75.2</v>
      </c>
      <c r="G23" s="1">
        <v>1.18E-4</v>
      </c>
      <c r="H23" s="1">
        <f t="shared" si="3"/>
        <v>13</v>
      </c>
      <c r="I23" s="1">
        <v>-5.0500000000000001E-5</v>
      </c>
      <c r="J23" s="1">
        <f t="shared" si="4"/>
        <v>169.5</v>
      </c>
      <c r="L23">
        <v>41.1</v>
      </c>
      <c r="M23">
        <v>-13.3</v>
      </c>
      <c r="N23">
        <f t="shared" si="5"/>
        <v>-10.899999999999999</v>
      </c>
      <c r="O23">
        <f>M23+110</f>
        <v>96.7</v>
      </c>
      <c r="Q23">
        <v>-90.1</v>
      </c>
      <c r="R23">
        <v>-282.89999999999998</v>
      </c>
      <c r="S23">
        <f t="shared" si="6"/>
        <v>-142.1</v>
      </c>
      <c r="T23">
        <f t="shared" si="7"/>
        <v>-172.89999999999998</v>
      </c>
      <c r="V23">
        <v>-869</v>
      </c>
      <c r="W23">
        <v>-401</v>
      </c>
      <c r="X23">
        <f t="shared" si="8"/>
        <v>-921</v>
      </c>
      <c r="Y23">
        <f t="shared" si="9"/>
        <v>-291</v>
      </c>
      <c r="AA23" s="1">
        <v>1.9799999999999999E-4</v>
      </c>
      <c r="AB23" s="1">
        <f t="shared" si="10"/>
        <v>418</v>
      </c>
      <c r="AC23" s="1">
        <v>-2.9E-4</v>
      </c>
      <c r="AD23" s="1">
        <f t="shared" si="11"/>
        <v>-395</v>
      </c>
    </row>
    <row r="24" spans="1:30">
      <c r="A24">
        <v>18</v>
      </c>
      <c r="B24">
        <f t="shared" si="0"/>
        <v>-18</v>
      </c>
      <c r="C24">
        <v>-290.89999999999998</v>
      </c>
      <c r="D24">
        <v>-30</v>
      </c>
      <c r="E24">
        <f t="shared" si="1"/>
        <v>-342.9</v>
      </c>
      <c r="F24">
        <f t="shared" si="2"/>
        <v>80</v>
      </c>
      <c r="G24" s="1">
        <v>1.25E-4</v>
      </c>
      <c r="H24" s="1">
        <f t="shared" si="3"/>
        <v>20</v>
      </c>
      <c r="I24" s="1">
        <v>-5.91E-5</v>
      </c>
      <c r="J24" s="1">
        <f t="shared" si="4"/>
        <v>160.9</v>
      </c>
      <c r="L24">
        <v>38.5</v>
      </c>
      <c r="M24">
        <v>-26.8</v>
      </c>
      <c r="N24">
        <f t="shared" si="5"/>
        <v>-13.5</v>
      </c>
      <c r="O24">
        <f>M24+110</f>
        <v>83.2</v>
      </c>
      <c r="Q24">
        <v>-57.8</v>
      </c>
      <c r="R24">
        <v>-241.1</v>
      </c>
      <c r="S24">
        <f t="shared" si="6"/>
        <v>-109.8</v>
      </c>
      <c r="T24">
        <f t="shared" si="7"/>
        <v>-131.1</v>
      </c>
      <c r="V24">
        <v>-947.5</v>
      </c>
      <c r="W24">
        <v>-342.8</v>
      </c>
      <c r="X24">
        <f t="shared" si="8"/>
        <v>-999.5</v>
      </c>
      <c r="Y24">
        <f t="shared" si="9"/>
        <v>-232.8</v>
      </c>
      <c r="AA24" s="1">
        <v>1.44E-4</v>
      </c>
      <c r="AB24" s="1">
        <f t="shared" si="10"/>
        <v>364</v>
      </c>
      <c r="AC24" s="1">
        <v>-2.7700000000000001E-4</v>
      </c>
      <c r="AD24" s="1">
        <f t="shared" si="11"/>
        <v>-382</v>
      </c>
    </row>
    <row r="25" spans="1:30">
      <c r="A25">
        <v>20</v>
      </c>
      <c r="B25">
        <f t="shared" si="0"/>
        <v>-20</v>
      </c>
      <c r="C25">
        <v>-318.89999999999998</v>
      </c>
      <c r="D25">
        <v>-21.6</v>
      </c>
      <c r="E25">
        <f t="shared" si="1"/>
        <v>-370.9</v>
      </c>
      <c r="F25">
        <f t="shared" si="2"/>
        <v>88.4</v>
      </c>
      <c r="G25" s="1">
        <v>1.3999999999999999E-4</v>
      </c>
      <c r="H25" s="1">
        <f t="shared" si="3"/>
        <v>35</v>
      </c>
      <c r="I25" s="1">
        <v>-5.4700000000000001E-5</v>
      </c>
      <c r="J25" s="1">
        <f t="shared" si="4"/>
        <v>165.3</v>
      </c>
      <c r="L25">
        <v>57.5</v>
      </c>
      <c r="M25">
        <v>-16.899999999999999</v>
      </c>
      <c r="N25">
        <f t="shared" si="5"/>
        <v>5.5</v>
      </c>
      <c r="O25">
        <f>M25+110</f>
        <v>93.1</v>
      </c>
      <c r="Q25">
        <v>-64.2</v>
      </c>
      <c r="R25">
        <v>-216.4</v>
      </c>
      <c r="S25">
        <f t="shared" si="6"/>
        <v>-116.2</v>
      </c>
      <c r="T25">
        <f t="shared" si="7"/>
        <v>-106.4</v>
      </c>
      <c r="V25">
        <v>-997.8</v>
      </c>
      <c r="W25">
        <v>-280.60000000000002</v>
      </c>
      <c r="X25">
        <f t="shared" si="8"/>
        <v>-1049.8</v>
      </c>
      <c r="Y25">
        <f t="shared" si="9"/>
        <v>-170.60000000000002</v>
      </c>
      <c r="AA25" s="1">
        <v>1.02E-4</v>
      </c>
      <c r="AB25" s="1">
        <f t="shared" si="10"/>
        <v>322</v>
      </c>
      <c r="AC25" s="1">
        <v>-2.5300000000000002E-4</v>
      </c>
      <c r="AD25" s="1">
        <f t="shared" si="11"/>
        <v>-358</v>
      </c>
    </row>
    <row r="26" spans="1:30">
      <c r="A26">
        <v>22</v>
      </c>
      <c r="B26">
        <f t="shared" si="0"/>
        <v>-22</v>
      </c>
      <c r="C26">
        <v>-263.39999999999998</v>
      </c>
      <c r="D26">
        <v>-4.5</v>
      </c>
      <c r="E26">
        <f t="shared" si="1"/>
        <v>-315.39999999999998</v>
      </c>
      <c r="F26">
        <f t="shared" si="2"/>
        <v>105.5</v>
      </c>
      <c r="G26" s="1">
        <v>1.47E-4</v>
      </c>
      <c r="H26" s="1">
        <f t="shared" si="3"/>
        <v>42</v>
      </c>
      <c r="I26" s="1">
        <v>-7.9400000000000006E-5</v>
      </c>
      <c r="J26" s="1">
        <f t="shared" si="4"/>
        <v>140.6</v>
      </c>
      <c r="L26">
        <v>67.900000000000006</v>
      </c>
      <c r="M26">
        <v>-15.9</v>
      </c>
      <c r="N26">
        <f t="shared" si="5"/>
        <v>15.900000000000006</v>
      </c>
      <c r="O26">
        <f>M26+110</f>
        <v>94.1</v>
      </c>
      <c r="Q26">
        <v>-60.8</v>
      </c>
      <c r="R26">
        <v>-164.9</v>
      </c>
      <c r="S26">
        <f t="shared" si="6"/>
        <v>-112.8</v>
      </c>
      <c r="T26">
        <f t="shared" si="7"/>
        <v>-54.900000000000006</v>
      </c>
      <c r="V26">
        <v>-1041.5999999999999</v>
      </c>
      <c r="W26">
        <v>-241.8</v>
      </c>
      <c r="X26">
        <f t="shared" si="8"/>
        <v>-1093.5999999999999</v>
      </c>
      <c r="Y26">
        <f t="shared" si="9"/>
        <v>-131.80000000000001</v>
      </c>
      <c r="AA26" s="1">
        <v>4.4199999999999997E-5</v>
      </c>
      <c r="AB26" s="1">
        <f t="shared" si="10"/>
        <v>264.2</v>
      </c>
      <c r="AC26" s="1">
        <v>-2.3800000000000001E-4</v>
      </c>
      <c r="AD26" s="1">
        <f t="shared" si="11"/>
        <v>-343</v>
      </c>
    </row>
    <row r="27" spans="1:30">
      <c r="A27">
        <v>24</v>
      </c>
      <c r="B27">
        <f t="shared" si="0"/>
        <v>-24</v>
      </c>
      <c r="C27">
        <v>-290.10000000000002</v>
      </c>
      <c r="D27">
        <v>35.4</v>
      </c>
      <c r="E27">
        <f t="shared" si="1"/>
        <v>-342.1</v>
      </c>
      <c r="F27">
        <f t="shared" si="2"/>
        <v>145.4</v>
      </c>
      <c r="G27" s="1">
        <v>1.45E-4</v>
      </c>
      <c r="H27" s="1">
        <f t="shared" si="3"/>
        <v>40</v>
      </c>
      <c r="I27" s="1">
        <v>-9.7899999999999994E-5</v>
      </c>
      <c r="J27" s="1">
        <f t="shared" si="4"/>
        <v>122.10000000000001</v>
      </c>
      <c r="L27">
        <v>68</v>
      </c>
      <c r="M27">
        <v>1.6</v>
      </c>
      <c r="N27">
        <f t="shared" si="5"/>
        <v>16</v>
      </c>
      <c r="O27">
        <f>M27+110</f>
        <v>111.6</v>
      </c>
      <c r="Q27">
        <v>-63.4</v>
      </c>
      <c r="R27">
        <v>-126.8</v>
      </c>
      <c r="S27">
        <f t="shared" si="6"/>
        <v>-115.4</v>
      </c>
      <c r="T27">
        <f t="shared" si="7"/>
        <v>-16.799999999999997</v>
      </c>
      <c r="V27">
        <v>-1056.2</v>
      </c>
      <c r="W27">
        <v>-188</v>
      </c>
      <c r="X27">
        <f t="shared" si="8"/>
        <v>-1108.2</v>
      </c>
      <c r="Y27">
        <f t="shared" si="9"/>
        <v>-78</v>
      </c>
      <c r="AA27" s="1">
        <v>1.99E-6</v>
      </c>
      <c r="AB27" s="1">
        <f t="shared" si="10"/>
        <v>221.99</v>
      </c>
      <c r="AC27" s="1">
        <v>-2.3499999999999999E-4</v>
      </c>
      <c r="AD27" s="1">
        <f t="shared" si="11"/>
        <v>-340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Integrals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cp:lastPrinted>2012-09-26T17:10:49Z</cp:lastPrinted>
  <dcterms:created xsi:type="dcterms:W3CDTF">2012-09-25T18:32:04Z</dcterms:created>
  <dcterms:modified xsi:type="dcterms:W3CDTF">2012-09-26T17:19:44Z</dcterms:modified>
</cp:coreProperties>
</file>