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Field Data\Fiducial Data\LCLS2\Undulators\HXU-029\"/>
    </mc:Choice>
  </mc:AlternateContent>
  <bookViews>
    <workbookView xWindow="600" yWindow="375" windowWidth="21795" windowHeight="9495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74" i="1" l="1"/>
  <c r="G74" i="1"/>
  <c r="F74" i="1"/>
  <c r="E74" i="1"/>
  <c r="H73" i="1"/>
  <c r="G73" i="1"/>
  <c r="F73" i="1"/>
  <c r="E73" i="1"/>
  <c r="H72" i="1"/>
  <c r="G72" i="1"/>
  <c r="F72" i="1"/>
  <c r="E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H67" i="1"/>
  <c r="G67" i="1"/>
  <c r="F67" i="1"/>
  <c r="E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H62" i="1"/>
  <c r="G62" i="1"/>
  <c r="F62" i="1"/>
  <c r="E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H57" i="1"/>
  <c r="G57" i="1"/>
  <c r="F57" i="1"/>
  <c r="E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H52" i="1"/>
  <c r="G52" i="1"/>
  <c r="F52" i="1"/>
  <c r="E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H47" i="1"/>
  <c r="G47" i="1"/>
  <c r="F47" i="1"/>
  <c r="E47" i="1"/>
  <c r="H42" i="1"/>
  <c r="G42" i="1"/>
  <c r="F42" i="1"/>
  <c r="E42" i="1"/>
  <c r="H41" i="1"/>
  <c r="G41" i="1"/>
  <c r="F41" i="1"/>
  <c r="E41" i="1"/>
  <c r="H40" i="1"/>
  <c r="G40" i="1"/>
  <c r="F40" i="1"/>
  <c r="E40" i="1"/>
  <c r="H39" i="1"/>
  <c r="G39" i="1"/>
  <c r="F39" i="1"/>
  <c r="E39" i="1"/>
  <c r="H38" i="1"/>
  <c r="G38" i="1"/>
  <c r="F38" i="1"/>
  <c r="E38" i="1"/>
  <c r="H37" i="1"/>
  <c r="G37" i="1"/>
  <c r="F37" i="1"/>
  <c r="E37" i="1"/>
  <c r="H36" i="1"/>
  <c r="G36" i="1"/>
  <c r="F36" i="1"/>
  <c r="E36" i="1"/>
  <c r="H31" i="1"/>
  <c r="G31" i="1"/>
  <c r="F31" i="1"/>
  <c r="E31" i="1"/>
  <c r="H30" i="1"/>
  <c r="G30" i="1"/>
  <c r="F30" i="1"/>
  <c r="E30" i="1"/>
  <c r="H29" i="1"/>
  <c r="G29" i="1"/>
  <c r="F29" i="1"/>
  <c r="E29" i="1"/>
  <c r="H28" i="1"/>
  <c r="G28" i="1"/>
  <c r="F28" i="1"/>
  <c r="E28" i="1"/>
  <c r="H27" i="1"/>
  <c r="G27" i="1"/>
  <c r="F27" i="1"/>
  <c r="E27" i="1"/>
  <c r="H26" i="1"/>
  <c r="G26" i="1"/>
  <c r="F26" i="1"/>
  <c r="E26" i="1"/>
  <c r="H25" i="1"/>
  <c r="G25" i="1"/>
  <c r="F25" i="1"/>
  <c r="E25" i="1"/>
  <c r="H24" i="1"/>
  <c r="G24" i="1"/>
  <c r="F24" i="1"/>
  <c r="E24" i="1"/>
  <c r="H23" i="1"/>
  <c r="G23" i="1"/>
  <c r="F23" i="1"/>
  <c r="E23" i="1"/>
  <c r="H22" i="1"/>
  <c r="G22" i="1"/>
  <c r="F22" i="1"/>
  <c r="E22" i="1"/>
  <c r="H21" i="1"/>
  <c r="G21" i="1"/>
  <c r="F21" i="1"/>
  <c r="E21" i="1"/>
  <c r="H20" i="1"/>
  <c r="G20" i="1"/>
  <c r="F20" i="1"/>
  <c r="E20" i="1"/>
  <c r="H19" i="1"/>
  <c r="G19" i="1"/>
  <c r="F19" i="1"/>
  <c r="E19" i="1"/>
  <c r="H18" i="1"/>
  <c r="G18" i="1"/>
  <c r="F18" i="1"/>
  <c r="E18" i="1"/>
  <c r="H17" i="1"/>
  <c r="G17" i="1"/>
  <c r="F17" i="1"/>
  <c r="E17" i="1"/>
  <c r="G16" i="1"/>
  <c r="H16" i="1"/>
  <c r="F16" i="1"/>
  <c r="E16" i="1"/>
  <c r="L11" i="1" l="1"/>
  <c r="K11" i="1"/>
  <c r="L10" i="1"/>
  <c r="K10" i="1"/>
  <c r="L9" i="1"/>
  <c r="K9" i="1"/>
  <c r="L8" i="1"/>
  <c r="K8" i="1"/>
</calcChain>
</file>

<file path=xl/sharedStrings.xml><?xml version="1.0" encoding="utf-8"?>
<sst xmlns="http://schemas.openxmlformats.org/spreadsheetml/2006/main" count="90" uniqueCount="72">
  <si>
    <t>From Yurii</t>
  </si>
  <si>
    <t>Measured</t>
  </si>
  <si>
    <t>Z (m)</t>
  </si>
  <si>
    <t>X (m)</t>
  </si>
  <si>
    <t>Y (m)</t>
  </si>
  <si>
    <t>dX (mm)</t>
  </si>
  <si>
    <t>dY (mm)</t>
  </si>
  <si>
    <t>URM</t>
  </si>
  <si>
    <t>UPM</t>
  </si>
  <si>
    <t>DPM</t>
  </si>
  <si>
    <t>DRM</t>
  </si>
  <si>
    <t>MMF11</t>
  </si>
  <si>
    <t>MMF12</t>
  </si>
  <si>
    <t>MMF03</t>
  </si>
  <si>
    <t>MMF02</t>
  </si>
  <si>
    <t>PM4B1</t>
  </si>
  <si>
    <t>PM4B2</t>
  </si>
  <si>
    <t>PM4B3</t>
  </si>
  <si>
    <t>PM4B5</t>
  </si>
  <si>
    <t>PM4B6</t>
  </si>
  <si>
    <t>HG1</t>
  </si>
  <si>
    <t>HG2</t>
  </si>
  <si>
    <t>HG3</t>
  </si>
  <si>
    <t>HG4</t>
  </si>
  <si>
    <t>HG5</t>
  </si>
  <si>
    <t>HG6</t>
  </si>
  <si>
    <t>HG7</t>
  </si>
  <si>
    <t>HG8</t>
  </si>
  <si>
    <t>HG24</t>
  </si>
  <si>
    <t>PM3B1</t>
  </si>
  <si>
    <t>PM3B2</t>
  </si>
  <si>
    <t>PM3B5</t>
  </si>
  <si>
    <t>PM3B6</t>
  </si>
  <si>
    <t>PM2B5</t>
  </si>
  <si>
    <t>PM1B2</t>
  </si>
  <si>
    <t>PM1B3</t>
  </si>
  <si>
    <t>PM1B5</t>
  </si>
  <si>
    <t>PM1B6</t>
  </si>
  <si>
    <t>RFB1</t>
  </si>
  <si>
    <t>RFB2</t>
  </si>
  <si>
    <t>MMF10</t>
  </si>
  <si>
    <t>MMF09</t>
  </si>
  <si>
    <t>MMF01</t>
  </si>
  <si>
    <t>RFB3</t>
  </si>
  <si>
    <t>RFB4</t>
  </si>
  <si>
    <t>PM1B1</t>
  </si>
  <si>
    <t>PM3B3</t>
  </si>
  <si>
    <t>PM3B4</t>
  </si>
  <si>
    <t>PM4B4</t>
  </si>
  <si>
    <t>HG17</t>
  </si>
  <si>
    <t>HG18</t>
  </si>
  <si>
    <t>HG19</t>
  </si>
  <si>
    <t>HG20</t>
  </si>
  <si>
    <t>HG21</t>
  </si>
  <si>
    <t>HG22</t>
  </si>
  <si>
    <t>PM2B3</t>
  </si>
  <si>
    <t>PM2B4</t>
  </si>
  <si>
    <t>PM2B6</t>
  </si>
  <si>
    <t>HG23</t>
  </si>
  <si>
    <t>PM1B4</t>
  </si>
  <si>
    <t>PM2B1</t>
  </si>
  <si>
    <t>PM2B2</t>
  </si>
  <si>
    <t>Fiducials on Magnetic Axis</t>
  </si>
  <si>
    <t>Z (in)</t>
  </si>
  <si>
    <t>X (in)</t>
  </si>
  <si>
    <t>Y (in)</t>
  </si>
  <si>
    <t>Control on Magnetic Axis</t>
  </si>
  <si>
    <t>PMs and RF Points on Magnetic Axis</t>
  </si>
  <si>
    <t>Device</t>
  </si>
  <si>
    <t>PM</t>
  </si>
  <si>
    <t xml:space="preserve">PM1 Granite with Yurii Shifts </t>
  </si>
  <si>
    <t>HXU sn029 Fiducialization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</si>
</sst>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00"/>
    <numFmt numFmtId="165" formatCode="0.000"/>
    <numFmt numFmtId="166" formatCode="0.0000"/>
  </numFmts>
  <fonts count="2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5" fontId="0" fillId="0" borderId="0" xfId="0" applyNumberFormat="1"/>
    <xf numFmtId="14" fontId="0" fillId="0" borderId="0" xfId="0" applyNumberFormat="1"/>
    <xf numFmtId="0" fontId="1" fillId="0" borderId="0" xfId="0" applyFont="1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4"/>
  <sheetViews>
    <sheetView tabSelected="1" zoomScaleNormal="100" workbookViewId="0">
      <selection activeCell="A2" sqref="A2"/>
    </sheetView>
  </sheetViews>
  <sheetFormatPr defaultRowHeight="15" x14ac:dyDescent="0.25"/>
  <cols>
    <col min="1" max="8" width="10.7109375" customWidth="1"/>
  </cols>
  <sheetData>
    <row r="1" spans="1:22" ht="18.75" x14ac:dyDescent="0.3">
      <c r="A1" s="5" t="s">
        <v>71</v>
      </c>
    </row>
    <row r="2" spans="1:22" x14ac:dyDescent="0.25">
      <c r="A2" s="4">
        <v>43774</v>
      </c>
    </row>
    <row r="3" spans="1:22" x14ac:dyDescent="0.25">
      <c r="A3" s="4"/>
    </row>
    <row r="5" spans="1:22" x14ac:dyDescent="0.25">
      <c r="A5" t="s">
        <v>70</v>
      </c>
    </row>
    <row r="6" spans="1:22" x14ac:dyDescent="0.25">
      <c r="D6" t="s">
        <v>0</v>
      </c>
      <c r="H6" t="s">
        <v>1</v>
      </c>
    </row>
    <row r="7" spans="1:22" x14ac:dyDescent="0.25">
      <c r="A7" t="s">
        <v>68</v>
      </c>
      <c r="B7" t="s">
        <v>69</v>
      </c>
      <c r="C7" s="1" t="s">
        <v>2</v>
      </c>
      <c r="D7" s="1" t="s">
        <v>3</v>
      </c>
      <c r="E7" s="1" t="s">
        <v>4</v>
      </c>
      <c r="F7" s="1"/>
      <c r="G7" s="1" t="s">
        <v>2</v>
      </c>
      <c r="H7" s="1" t="s">
        <v>3</v>
      </c>
      <c r="I7" s="1" t="s">
        <v>4</v>
      </c>
      <c r="K7" s="1" t="s">
        <v>5</v>
      </c>
      <c r="L7" s="1" t="s">
        <v>6</v>
      </c>
    </row>
    <row r="8" spans="1:22" x14ac:dyDescent="0.25">
      <c r="A8" t="s">
        <v>7</v>
      </c>
      <c r="B8">
        <v>1</v>
      </c>
      <c r="C8" s="2">
        <v>0.51690400000000003</v>
      </c>
      <c r="D8" s="2">
        <v>7.4100000000000001E-4</v>
      </c>
      <c r="E8" s="2">
        <v>-3.3314000000000003E-2</v>
      </c>
      <c r="G8" s="2">
        <v>-2.7768130000000002</v>
      </c>
      <c r="H8" s="2">
        <v>7.2199999999999999E-4</v>
      </c>
      <c r="I8" s="2">
        <v>-3.3295999999999999E-2</v>
      </c>
      <c r="K8" s="3">
        <f t="shared" ref="K8:L11" si="0">(H8-D8)*1000</f>
        <v>-1.9000000000000027E-2</v>
      </c>
      <c r="L8" s="3">
        <f t="shared" si="0"/>
        <v>1.8000000000004124E-2</v>
      </c>
      <c r="T8" s="4"/>
      <c r="V8" s="4"/>
    </row>
    <row r="9" spans="1:22" x14ac:dyDescent="0.25">
      <c r="A9" t="s">
        <v>8</v>
      </c>
      <c r="B9">
        <v>2</v>
      </c>
      <c r="C9" s="2">
        <v>1.3646180000000001</v>
      </c>
      <c r="D9" s="2">
        <v>3.3599999999999998E-4</v>
      </c>
      <c r="E9" s="2">
        <v>-2.7265999999999999E-2</v>
      </c>
      <c r="G9" s="2">
        <v>-1.9291069999999999</v>
      </c>
      <c r="H9" s="2">
        <v>3.3599999999999998E-4</v>
      </c>
      <c r="I9" s="2">
        <v>-2.7265999999999999E-2</v>
      </c>
      <c r="K9" s="3">
        <f t="shared" si="0"/>
        <v>0</v>
      </c>
      <c r="L9" s="3">
        <f t="shared" si="0"/>
        <v>0</v>
      </c>
      <c r="T9" s="4"/>
      <c r="V9" s="4"/>
    </row>
    <row r="10" spans="1:22" x14ac:dyDescent="0.25">
      <c r="A10" t="s">
        <v>9</v>
      </c>
      <c r="B10">
        <v>3</v>
      </c>
      <c r="C10" s="2">
        <v>5.049188</v>
      </c>
      <c r="D10" s="2">
        <v>2.4000000000000001E-5</v>
      </c>
      <c r="E10" s="2">
        <v>-2.7001000000000001E-2</v>
      </c>
      <c r="G10" s="2">
        <v>1.7554970000000001</v>
      </c>
      <c r="H10" s="2">
        <v>-3.0000000000000001E-6</v>
      </c>
      <c r="I10" s="2">
        <v>-2.7045E-2</v>
      </c>
      <c r="K10" s="3">
        <f t="shared" si="0"/>
        <v>-2.7E-2</v>
      </c>
      <c r="L10" s="3">
        <f t="shared" si="0"/>
        <v>-4.3999999999998901E-2</v>
      </c>
      <c r="T10" s="4"/>
      <c r="V10" s="4"/>
    </row>
    <row r="11" spans="1:22" x14ac:dyDescent="0.25">
      <c r="A11" t="s">
        <v>10</v>
      </c>
      <c r="B11">
        <v>4</v>
      </c>
      <c r="C11" s="2">
        <v>5.836741</v>
      </c>
      <c r="D11" s="2">
        <v>-4.3999999999999999E-5</v>
      </c>
      <c r="E11" s="2">
        <v>-3.2854000000000001E-2</v>
      </c>
      <c r="G11" s="2">
        <v>2.5431370000000002</v>
      </c>
      <c r="H11" s="2">
        <v>-3.3000000000000003E-5</v>
      </c>
      <c r="I11" s="2">
        <v>-3.295E-2</v>
      </c>
      <c r="K11" s="3">
        <f t="shared" si="0"/>
        <v>1.0999999999999996E-2</v>
      </c>
      <c r="L11" s="3">
        <f t="shared" si="0"/>
        <v>-9.5999999999998864E-2</v>
      </c>
      <c r="T11" s="4"/>
      <c r="V11" s="4"/>
    </row>
    <row r="12" spans="1:22" x14ac:dyDescent="0.25">
      <c r="C12" s="2"/>
      <c r="D12" s="2"/>
      <c r="E12" s="2"/>
      <c r="G12" s="2"/>
      <c r="H12" s="2"/>
      <c r="J12" s="3"/>
      <c r="K12" s="3"/>
    </row>
    <row r="13" spans="1:22" x14ac:dyDescent="0.25">
      <c r="C13" s="2"/>
      <c r="D13" s="2"/>
      <c r="E13" s="2"/>
      <c r="G13" s="2"/>
      <c r="H13" s="2"/>
      <c r="J13" s="3"/>
      <c r="K13" s="3"/>
    </row>
    <row r="14" spans="1:22" x14ac:dyDescent="0.25">
      <c r="A14" t="s">
        <v>62</v>
      </c>
    </row>
    <row r="15" spans="1:22" x14ac:dyDescent="0.25">
      <c r="B15" s="1" t="s">
        <v>2</v>
      </c>
      <c r="C15" s="1" t="s">
        <v>3</v>
      </c>
      <c r="D15" s="1" t="s">
        <v>4</v>
      </c>
      <c r="E15" s="1"/>
      <c r="F15" s="1" t="s">
        <v>63</v>
      </c>
      <c r="G15" s="1" t="s">
        <v>64</v>
      </c>
      <c r="H15" s="1" t="s">
        <v>65</v>
      </c>
    </row>
    <row r="16" spans="1:22" x14ac:dyDescent="0.25">
      <c r="A16" t="s">
        <v>20</v>
      </c>
      <c r="B16" s="2">
        <v>-1.7524550000000001</v>
      </c>
      <c r="C16" s="2">
        <v>9.8577999999999999E-2</v>
      </c>
      <c r="D16" s="2">
        <v>0.135604</v>
      </c>
      <c r="E16" t="str">
        <f>A16</f>
        <v>HG1</v>
      </c>
      <c r="F16" s="6">
        <f>B16/0.0254</f>
        <v>-68.994291338582684</v>
      </c>
      <c r="G16" s="6">
        <f t="shared" ref="G16:H16" si="1">C16/0.0254</f>
        <v>3.8810236220472443</v>
      </c>
      <c r="H16" s="6">
        <f t="shared" si="1"/>
        <v>5.3387401574803155</v>
      </c>
    </row>
    <row r="17" spans="1:8" x14ac:dyDescent="0.25">
      <c r="A17" t="s">
        <v>21</v>
      </c>
      <c r="B17" s="2">
        <v>-0.64247200000000004</v>
      </c>
      <c r="C17" s="2">
        <v>9.8461999999999994E-2</v>
      </c>
      <c r="D17" s="2">
        <v>0.135604</v>
      </c>
      <c r="E17" t="str">
        <f t="shared" ref="E17:E31" si="2">A17</f>
        <v>HG2</v>
      </c>
      <c r="F17" s="6">
        <f t="shared" ref="F17:F31" si="3">B17/0.0254</f>
        <v>-25.294173228346459</v>
      </c>
      <c r="G17" s="6">
        <f t="shared" ref="G17:G31" si="4">C17/0.0254</f>
        <v>3.8764566929133859</v>
      </c>
      <c r="H17" s="6">
        <f t="shared" ref="H17:H31" si="5">D17/0.0254</f>
        <v>5.3387401574803155</v>
      </c>
    </row>
    <row r="18" spans="1:8" x14ac:dyDescent="0.25">
      <c r="A18" t="s">
        <v>22</v>
      </c>
      <c r="B18" s="2">
        <v>0.46951799999999999</v>
      </c>
      <c r="C18" s="2">
        <v>9.8504999999999995E-2</v>
      </c>
      <c r="D18" s="2">
        <v>0.13561999999999999</v>
      </c>
      <c r="E18" t="str">
        <f t="shared" si="2"/>
        <v>HG3</v>
      </c>
      <c r="F18" s="6">
        <f t="shared" si="3"/>
        <v>18.484960629921261</v>
      </c>
      <c r="G18" s="6">
        <f t="shared" si="4"/>
        <v>3.8781496062992127</v>
      </c>
      <c r="H18" s="6">
        <f t="shared" si="5"/>
        <v>5.3393700787401572</v>
      </c>
    </row>
    <row r="19" spans="1:8" x14ac:dyDescent="0.25">
      <c r="A19" t="s">
        <v>23</v>
      </c>
      <c r="B19" s="2">
        <v>1.5794189999999999</v>
      </c>
      <c r="C19" s="2">
        <v>9.8806000000000005E-2</v>
      </c>
      <c r="D19" s="2">
        <v>0.135631</v>
      </c>
      <c r="E19" t="str">
        <f t="shared" si="2"/>
        <v>HG4</v>
      </c>
      <c r="F19" s="6">
        <f t="shared" si="3"/>
        <v>62.181850393700785</v>
      </c>
      <c r="G19" s="6">
        <f t="shared" si="4"/>
        <v>3.8900000000000006</v>
      </c>
      <c r="H19" s="6">
        <f t="shared" si="5"/>
        <v>5.3398031496062996</v>
      </c>
    </row>
    <row r="20" spans="1:8" x14ac:dyDescent="0.25">
      <c r="A20" t="s">
        <v>24</v>
      </c>
      <c r="B20" s="2">
        <v>-1.753253</v>
      </c>
      <c r="C20" s="2">
        <v>-9.8777000000000004E-2</v>
      </c>
      <c r="D20" s="2">
        <v>0.135825</v>
      </c>
      <c r="E20" t="str">
        <f t="shared" si="2"/>
        <v>HG5</v>
      </c>
      <c r="F20" s="6">
        <f t="shared" si="3"/>
        <v>-69.025708661417326</v>
      </c>
      <c r="G20" s="6">
        <f t="shared" si="4"/>
        <v>-3.8888582677165355</v>
      </c>
      <c r="H20" s="6">
        <f t="shared" si="5"/>
        <v>5.3474409448818898</v>
      </c>
    </row>
    <row r="21" spans="1:8" x14ac:dyDescent="0.25">
      <c r="A21" t="s">
        <v>25</v>
      </c>
      <c r="B21" s="2">
        <v>-0.64327000000000001</v>
      </c>
      <c r="C21" s="2">
        <v>-9.8173999999999997E-2</v>
      </c>
      <c r="D21" s="2">
        <v>0.13586300000000001</v>
      </c>
      <c r="E21" t="str">
        <f t="shared" si="2"/>
        <v>HG6</v>
      </c>
      <c r="F21" s="6">
        <f t="shared" si="3"/>
        <v>-25.325590551181104</v>
      </c>
      <c r="G21" s="6">
        <f t="shared" si="4"/>
        <v>-3.8651181102362204</v>
      </c>
      <c r="H21" s="6">
        <f t="shared" si="5"/>
        <v>5.3489370078740164</v>
      </c>
    </row>
    <row r="22" spans="1:8" x14ac:dyDescent="0.25">
      <c r="A22" t="s">
        <v>26</v>
      </c>
      <c r="B22" s="2">
        <v>0.46851500000000001</v>
      </c>
      <c r="C22" s="2">
        <v>-9.8538000000000001E-2</v>
      </c>
      <c r="D22" s="2">
        <v>0.13588500000000001</v>
      </c>
      <c r="E22" t="str">
        <f t="shared" si="2"/>
        <v>HG7</v>
      </c>
      <c r="F22" s="6">
        <f t="shared" si="3"/>
        <v>18.445472440944883</v>
      </c>
      <c r="G22" s="6">
        <f t="shared" si="4"/>
        <v>-3.8794488188976382</v>
      </c>
      <c r="H22" s="6">
        <f t="shared" si="5"/>
        <v>5.3498031496062994</v>
      </c>
    </row>
    <row r="23" spans="1:8" x14ac:dyDescent="0.25">
      <c r="A23" t="s">
        <v>27</v>
      </c>
      <c r="B23" s="2">
        <v>1.5788390000000001</v>
      </c>
      <c r="C23" s="2">
        <v>-9.8155999999999993E-2</v>
      </c>
      <c r="D23" s="2">
        <v>0.13580400000000001</v>
      </c>
      <c r="E23" t="str">
        <f t="shared" si="2"/>
        <v>HG8</v>
      </c>
      <c r="F23" s="6">
        <f t="shared" si="3"/>
        <v>62.1590157480315</v>
      </c>
      <c r="G23" s="6">
        <f t="shared" si="4"/>
        <v>-3.8644094488188974</v>
      </c>
      <c r="H23" s="6">
        <f t="shared" si="5"/>
        <v>5.346614173228347</v>
      </c>
    </row>
    <row r="24" spans="1:8" x14ac:dyDescent="0.25">
      <c r="A24" t="s">
        <v>49</v>
      </c>
      <c r="B24" s="2">
        <v>-1.6685620000000001</v>
      </c>
      <c r="C24" s="2">
        <v>0.47161900000000001</v>
      </c>
      <c r="D24" s="2">
        <v>-0.23121800000000001</v>
      </c>
      <c r="E24" t="str">
        <f t="shared" si="2"/>
        <v>HG17</v>
      </c>
      <c r="F24" s="6">
        <f t="shared" si="3"/>
        <v>-65.691417322834653</v>
      </c>
      <c r="G24" s="6">
        <f t="shared" si="4"/>
        <v>18.567677165354333</v>
      </c>
      <c r="H24" s="6">
        <f t="shared" si="5"/>
        <v>-9.1030708661417332</v>
      </c>
    </row>
    <row r="25" spans="1:8" x14ac:dyDescent="0.25">
      <c r="A25" t="s">
        <v>50</v>
      </c>
      <c r="B25" s="2">
        <v>0</v>
      </c>
      <c r="C25" s="2">
        <v>0.47136400000000001</v>
      </c>
      <c r="D25" s="2">
        <v>-0.22905500000000001</v>
      </c>
      <c r="E25" t="str">
        <f t="shared" si="2"/>
        <v>HG18</v>
      </c>
      <c r="F25" s="6">
        <f t="shared" si="3"/>
        <v>0</v>
      </c>
      <c r="G25" s="6">
        <f t="shared" si="4"/>
        <v>18.557637795275593</v>
      </c>
      <c r="H25" s="6">
        <f t="shared" si="5"/>
        <v>-9.0179133858267715</v>
      </c>
    </row>
    <row r="26" spans="1:8" x14ac:dyDescent="0.25">
      <c r="A26" t="s">
        <v>51</v>
      </c>
      <c r="B26" s="2">
        <v>1.4927569999999999</v>
      </c>
      <c r="C26" s="2">
        <v>0.47154499999999999</v>
      </c>
      <c r="D26" s="2">
        <v>-0.23042199999999999</v>
      </c>
      <c r="E26" t="str">
        <f t="shared" si="2"/>
        <v>HG19</v>
      </c>
      <c r="F26" s="6">
        <f t="shared" si="3"/>
        <v>58.769960629921258</v>
      </c>
      <c r="G26" s="6">
        <f t="shared" si="4"/>
        <v>18.56476377952756</v>
      </c>
      <c r="H26" s="6">
        <f t="shared" si="5"/>
        <v>-9.0717322834645664</v>
      </c>
    </row>
    <row r="27" spans="1:8" x14ac:dyDescent="0.25">
      <c r="A27" t="s">
        <v>52</v>
      </c>
      <c r="B27" s="2">
        <v>-1.7280949999999999</v>
      </c>
      <c r="C27" s="2">
        <v>0.203656</v>
      </c>
      <c r="D27" s="2">
        <v>-0.471113</v>
      </c>
      <c r="E27" t="str">
        <f t="shared" si="2"/>
        <v>HG20</v>
      </c>
      <c r="F27" s="6">
        <f t="shared" si="3"/>
        <v>-68.035236220472441</v>
      </c>
      <c r="G27" s="6">
        <f t="shared" si="4"/>
        <v>8.0179527559055117</v>
      </c>
      <c r="H27" s="6">
        <f t="shared" si="5"/>
        <v>-18.547755905511814</v>
      </c>
    </row>
    <row r="28" spans="1:8" x14ac:dyDescent="0.25">
      <c r="A28" t="s">
        <v>53</v>
      </c>
      <c r="B28" s="2">
        <v>-8.8517999999999999E-2</v>
      </c>
      <c r="C28" s="2">
        <v>0.20413200000000001</v>
      </c>
      <c r="D28" s="2">
        <v>-0.470107</v>
      </c>
      <c r="E28" t="str">
        <f t="shared" si="2"/>
        <v>HG21</v>
      </c>
      <c r="F28" s="6">
        <f t="shared" si="3"/>
        <v>-3.4849606299212601</v>
      </c>
      <c r="G28" s="6">
        <f t="shared" si="4"/>
        <v>8.0366929133858278</v>
      </c>
      <c r="H28" s="6">
        <f t="shared" si="5"/>
        <v>-18.508149606299213</v>
      </c>
    </row>
    <row r="29" spans="1:8" x14ac:dyDescent="0.25">
      <c r="A29" t="s">
        <v>54</v>
      </c>
      <c r="B29" s="2">
        <v>1.550343</v>
      </c>
      <c r="C29" s="2">
        <v>0.20352799999999999</v>
      </c>
      <c r="D29" s="2">
        <v>-0.47158899999999998</v>
      </c>
      <c r="E29" t="str">
        <f t="shared" si="2"/>
        <v>HG22</v>
      </c>
      <c r="F29" s="6">
        <f t="shared" si="3"/>
        <v>61.037125984251972</v>
      </c>
      <c r="G29" s="6">
        <f t="shared" si="4"/>
        <v>8.0129133858267707</v>
      </c>
      <c r="H29" s="6">
        <f t="shared" si="5"/>
        <v>-18.566496062992126</v>
      </c>
    </row>
    <row r="30" spans="1:8" x14ac:dyDescent="0.25">
      <c r="A30" t="s">
        <v>58</v>
      </c>
      <c r="B30" s="2">
        <v>-1.7961259999999999</v>
      </c>
      <c r="C30" s="2">
        <v>-0.40531400000000001</v>
      </c>
      <c r="D30" s="2">
        <v>-0.23031599999999999</v>
      </c>
      <c r="E30" t="str">
        <f t="shared" si="2"/>
        <v>HG23</v>
      </c>
      <c r="F30" s="6">
        <f t="shared" si="3"/>
        <v>-70.713622047244087</v>
      </c>
      <c r="G30" s="6">
        <f t="shared" si="4"/>
        <v>-15.957244094488191</v>
      </c>
      <c r="H30" s="6">
        <f t="shared" si="5"/>
        <v>-9.0675590551181102</v>
      </c>
    </row>
    <row r="31" spans="1:8" x14ac:dyDescent="0.25">
      <c r="A31" t="s">
        <v>28</v>
      </c>
      <c r="B31" s="2">
        <v>1.6206499999999999</v>
      </c>
      <c r="C31" s="2">
        <v>-0.40642499999999998</v>
      </c>
      <c r="D31" s="2">
        <v>-0.23222000000000001</v>
      </c>
      <c r="E31" t="str">
        <f t="shared" si="2"/>
        <v>HG24</v>
      </c>
      <c r="F31" s="6">
        <f t="shared" si="3"/>
        <v>63.805118110236222</v>
      </c>
      <c r="G31" s="6">
        <f t="shared" si="4"/>
        <v>-16.000984251968504</v>
      </c>
      <c r="H31" s="6">
        <f t="shared" si="5"/>
        <v>-9.1425196850393711</v>
      </c>
    </row>
    <row r="34" spans="1:8" x14ac:dyDescent="0.25">
      <c r="A34" t="s">
        <v>66</v>
      </c>
    </row>
    <row r="35" spans="1:8" x14ac:dyDescent="0.25">
      <c r="B35" s="1" t="s">
        <v>2</v>
      </c>
      <c r="C35" s="1" t="s">
        <v>3</v>
      </c>
      <c r="D35" s="1" t="s">
        <v>4</v>
      </c>
      <c r="E35" s="1"/>
      <c r="F35" s="1" t="s">
        <v>63</v>
      </c>
      <c r="G35" s="1" t="s">
        <v>64</v>
      </c>
      <c r="H35" s="1" t="s">
        <v>65</v>
      </c>
    </row>
    <row r="36" spans="1:8" x14ac:dyDescent="0.25">
      <c r="A36" t="s">
        <v>42</v>
      </c>
      <c r="B36" s="2">
        <v>-5.529261</v>
      </c>
      <c r="C36" s="2">
        <v>3.14967</v>
      </c>
      <c r="D36" s="2">
        <v>-1.3690180000000001</v>
      </c>
      <c r="E36" t="str">
        <f t="shared" ref="E36:E38" si="6">A36</f>
        <v>MMF01</v>
      </c>
      <c r="F36" s="6">
        <f t="shared" ref="F36:F38" si="7">B36/0.0254</f>
        <v>-217.6874409448819</v>
      </c>
      <c r="G36" s="6">
        <f t="shared" ref="G36:G38" si="8">C36/0.0254</f>
        <v>124.00275590551182</v>
      </c>
      <c r="H36" s="6">
        <f t="shared" ref="H36:H38" si="9">D36/0.0254</f>
        <v>-53.89834645669292</v>
      </c>
    </row>
    <row r="37" spans="1:8" x14ac:dyDescent="0.25">
      <c r="A37" t="s">
        <v>14</v>
      </c>
      <c r="B37" s="2">
        <v>-1.420382</v>
      </c>
      <c r="C37" s="2">
        <v>3.1139209999999999</v>
      </c>
      <c r="D37" s="2">
        <v>-1.3660159999999999</v>
      </c>
      <c r="E37" t="str">
        <f t="shared" si="6"/>
        <v>MMF02</v>
      </c>
      <c r="F37" s="6">
        <f t="shared" si="7"/>
        <v>-55.920551181102368</v>
      </c>
      <c r="G37" s="6">
        <f t="shared" si="8"/>
        <v>122.59531496062992</v>
      </c>
      <c r="H37" s="6">
        <f t="shared" si="9"/>
        <v>-53.780157480314962</v>
      </c>
    </row>
    <row r="38" spans="1:8" x14ac:dyDescent="0.25">
      <c r="A38" t="s">
        <v>13</v>
      </c>
      <c r="B38" s="2">
        <v>3.079002</v>
      </c>
      <c r="C38" s="2">
        <v>3.0830030000000002</v>
      </c>
      <c r="D38" s="2">
        <v>-1.3663149999999999</v>
      </c>
      <c r="E38" t="str">
        <f t="shared" si="6"/>
        <v>MMF03</v>
      </c>
      <c r="F38" s="6">
        <f t="shared" si="7"/>
        <v>121.22055118110237</v>
      </c>
      <c r="G38" s="6">
        <f t="shared" si="8"/>
        <v>121.37807086614174</v>
      </c>
      <c r="H38" s="6">
        <f t="shared" si="9"/>
        <v>-53.791929133858268</v>
      </c>
    </row>
    <row r="39" spans="1:8" x14ac:dyDescent="0.25">
      <c r="A39" t="s">
        <v>41</v>
      </c>
      <c r="B39" s="2">
        <v>-4.3668380000000004</v>
      </c>
      <c r="C39" s="2">
        <v>1.088484</v>
      </c>
      <c r="D39" s="2">
        <v>-1.3726069999999999</v>
      </c>
      <c r="E39" t="str">
        <f>A39</f>
        <v>MMF09</v>
      </c>
      <c r="F39" s="6">
        <f t="shared" ref="F39:H42" si="10">B39/0.0254</f>
        <v>-171.92275590551185</v>
      </c>
      <c r="G39" s="6">
        <f t="shared" si="10"/>
        <v>42.853700787401579</v>
      </c>
      <c r="H39" s="6">
        <f t="shared" si="10"/>
        <v>-54.039645669291339</v>
      </c>
    </row>
    <row r="40" spans="1:8" x14ac:dyDescent="0.25">
      <c r="A40" t="s">
        <v>40</v>
      </c>
      <c r="B40" s="2">
        <v>1.085121</v>
      </c>
      <c r="C40" s="2">
        <v>1.0868949999999999</v>
      </c>
      <c r="D40" s="2">
        <v>-1.3749720000000001</v>
      </c>
      <c r="E40" t="str">
        <f>A40</f>
        <v>MMF10</v>
      </c>
      <c r="F40" s="6">
        <f t="shared" si="10"/>
        <v>42.721299212598424</v>
      </c>
      <c r="G40" s="6">
        <f t="shared" si="10"/>
        <v>42.791141732283464</v>
      </c>
      <c r="H40" s="6">
        <f t="shared" si="10"/>
        <v>-54.132755905511814</v>
      </c>
    </row>
    <row r="41" spans="1:8" x14ac:dyDescent="0.25">
      <c r="A41" t="s">
        <v>11</v>
      </c>
      <c r="B41" s="2">
        <v>-6.4252589999999996</v>
      </c>
      <c r="C41" s="2">
        <v>-2.7515230000000002</v>
      </c>
      <c r="D41" s="2">
        <v>1.0567839999999999</v>
      </c>
      <c r="E41" t="str">
        <f>A41</f>
        <v>MMF11</v>
      </c>
      <c r="F41" s="6">
        <f t="shared" si="10"/>
        <v>-252.96295275590552</v>
      </c>
      <c r="G41" s="6">
        <f t="shared" si="10"/>
        <v>-108.32767716535434</v>
      </c>
      <c r="H41" s="6">
        <f t="shared" si="10"/>
        <v>41.605669291338579</v>
      </c>
    </row>
    <row r="42" spans="1:8" x14ac:dyDescent="0.25">
      <c r="A42" t="s">
        <v>12</v>
      </c>
      <c r="B42" s="2">
        <v>1.193516</v>
      </c>
      <c r="C42" s="2">
        <v>-2.7544879999999998</v>
      </c>
      <c r="D42" s="2">
        <v>1.063118</v>
      </c>
      <c r="E42" t="str">
        <f>A42</f>
        <v>MMF12</v>
      </c>
      <c r="F42" s="6">
        <f t="shared" si="10"/>
        <v>46.988818897637799</v>
      </c>
      <c r="G42" s="6">
        <f t="shared" si="10"/>
        <v>-108.44440944881889</v>
      </c>
      <c r="H42" s="6">
        <f t="shared" si="10"/>
        <v>41.855039370078742</v>
      </c>
    </row>
    <row r="45" spans="1:8" x14ac:dyDescent="0.25">
      <c r="A45" t="s">
        <v>67</v>
      </c>
    </row>
    <row r="46" spans="1:8" x14ac:dyDescent="0.25">
      <c r="B46" s="1" t="s">
        <v>2</v>
      </c>
      <c r="C46" s="1" t="s">
        <v>3</v>
      </c>
      <c r="D46" s="1" t="s">
        <v>4</v>
      </c>
      <c r="F46" s="1" t="s">
        <v>63</v>
      </c>
      <c r="G46" s="1" t="s">
        <v>64</v>
      </c>
      <c r="H46" s="1" t="s">
        <v>65</v>
      </c>
    </row>
    <row r="47" spans="1:8" x14ac:dyDescent="0.25">
      <c r="A47" t="s">
        <v>45</v>
      </c>
      <c r="B47" s="2">
        <v>-2.7770950000000001</v>
      </c>
      <c r="C47" s="2">
        <v>0.10499699999999999</v>
      </c>
      <c r="D47" s="2">
        <v>-5.5914999999999999E-2</v>
      </c>
      <c r="E47" t="str">
        <f t="shared" ref="E47:E74" si="11">A47</f>
        <v>PM1B1</v>
      </c>
      <c r="F47" s="6">
        <f t="shared" ref="F47:F74" si="12">B47/0.0254</f>
        <v>-109.33444881889764</v>
      </c>
      <c r="G47" s="6">
        <f t="shared" ref="G47:G74" si="13">C47/0.0254</f>
        <v>4.1337401574803145</v>
      </c>
      <c r="H47" s="6">
        <f t="shared" ref="H47:H74" si="14">D47/0.0254</f>
        <v>-2.2013779527559056</v>
      </c>
    </row>
    <row r="48" spans="1:8" x14ac:dyDescent="0.25">
      <c r="A48" t="s">
        <v>34</v>
      </c>
      <c r="B48" s="2">
        <v>-2.7772169999999998</v>
      </c>
      <c r="C48" s="2">
        <v>0.104966</v>
      </c>
      <c r="D48" s="2">
        <v>3.7316000000000002E-2</v>
      </c>
      <c r="E48" t="str">
        <f t="shared" si="11"/>
        <v>PM1B2</v>
      </c>
      <c r="F48" s="6">
        <f t="shared" si="12"/>
        <v>-109.33925196850393</v>
      </c>
      <c r="G48" s="6">
        <f t="shared" si="13"/>
        <v>4.1325196850393704</v>
      </c>
      <c r="H48" s="6">
        <f t="shared" si="14"/>
        <v>1.4691338582677167</v>
      </c>
    </row>
    <row r="49" spans="1:8" x14ac:dyDescent="0.25">
      <c r="A49" t="s">
        <v>35</v>
      </c>
      <c r="B49" s="2">
        <v>-2.7766700000000002</v>
      </c>
      <c r="C49" s="2">
        <v>-0.10416400000000001</v>
      </c>
      <c r="D49" s="2">
        <v>3.8345999999999998E-2</v>
      </c>
      <c r="E49" t="str">
        <f t="shared" si="11"/>
        <v>PM1B3</v>
      </c>
      <c r="F49" s="6">
        <f t="shared" si="12"/>
        <v>-109.31771653543308</v>
      </c>
      <c r="G49" s="6">
        <f t="shared" si="13"/>
        <v>-4.100944881889764</v>
      </c>
      <c r="H49" s="6">
        <f t="shared" si="14"/>
        <v>1.5096850393700787</v>
      </c>
    </row>
    <row r="50" spans="1:8" x14ac:dyDescent="0.25">
      <c r="A50" t="s">
        <v>59</v>
      </c>
      <c r="B50" s="2">
        <v>-2.7764579999999999</v>
      </c>
      <c r="C50" s="2">
        <v>-0.104208</v>
      </c>
      <c r="D50" s="2">
        <v>-5.2880000000000003E-2</v>
      </c>
      <c r="E50" t="str">
        <f t="shared" si="11"/>
        <v>PM1B4</v>
      </c>
      <c r="F50" s="6">
        <f t="shared" si="12"/>
        <v>-109.30937007874016</v>
      </c>
      <c r="G50" s="6">
        <f t="shared" si="13"/>
        <v>-4.102677165354331</v>
      </c>
      <c r="H50" s="6">
        <f t="shared" si="14"/>
        <v>-2.0818897637795279</v>
      </c>
    </row>
    <row r="51" spans="1:8" x14ac:dyDescent="0.25">
      <c r="A51" t="s">
        <v>36</v>
      </c>
      <c r="B51" s="2">
        <v>-2.7770489999999999</v>
      </c>
      <c r="C51" s="2">
        <v>-6.5755999999999995E-2</v>
      </c>
      <c r="D51" s="2">
        <v>8.4195000000000006E-2</v>
      </c>
      <c r="E51" t="str">
        <f t="shared" si="11"/>
        <v>PM1B5</v>
      </c>
      <c r="F51" s="6">
        <f t="shared" si="12"/>
        <v>-109.33263779527559</v>
      </c>
      <c r="G51" s="6">
        <f t="shared" si="13"/>
        <v>-2.588818897637795</v>
      </c>
      <c r="H51" s="6">
        <f t="shared" si="14"/>
        <v>3.3147637795275595</v>
      </c>
    </row>
    <row r="52" spans="1:8" x14ac:dyDescent="0.25">
      <c r="A52" t="s">
        <v>37</v>
      </c>
      <c r="B52" s="2">
        <v>-2.7743519999999999</v>
      </c>
      <c r="C52" s="2">
        <v>6.4350000000000004E-2</v>
      </c>
      <c r="D52" s="2">
        <v>8.2103999999999996E-2</v>
      </c>
      <c r="E52" t="str">
        <f t="shared" si="11"/>
        <v>PM1B6</v>
      </c>
      <c r="F52" s="6">
        <f t="shared" si="12"/>
        <v>-109.22645669291339</v>
      </c>
      <c r="G52" s="6">
        <f t="shared" si="13"/>
        <v>2.5334645669291342</v>
      </c>
      <c r="H52" s="6">
        <f t="shared" si="14"/>
        <v>3.2324409448818896</v>
      </c>
    </row>
    <row r="53" spans="1:8" x14ac:dyDescent="0.25">
      <c r="A53" t="s">
        <v>60</v>
      </c>
      <c r="B53" s="2">
        <v>-1.929155</v>
      </c>
      <c r="C53" s="2">
        <v>-0.104661</v>
      </c>
      <c r="D53" s="2">
        <v>-4.8479000000000001E-2</v>
      </c>
      <c r="E53" t="str">
        <f t="shared" si="11"/>
        <v>PM2B1</v>
      </c>
      <c r="F53" s="6">
        <f t="shared" si="12"/>
        <v>-75.950984251968507</v>
      </c>
      <c r="G53" s="6">
        <f t="shared" si="13"/>
        <v>-4.1205118110236221</v>
      </c>
      <c r="H53" s="6">
        <f t="shared" si="14"/>
        <v>-1.9086220472440947</v>
      </c>
    </row>
    <row r="54" spans="1:8" x14ac:dyDescent="0.25">
      <c r="A54" t="s">
        <v>61</v>
      </c>
      <c r="B54" s="2">
        <v>-1.9290259999999999</v>
      </c>
      <c r="C54" s="2">
        <v>-0.10462399999999999</v>
      </c>
      <c r="D54" s="2">
        <v>4.3320999999999998E-2</v>
      </c>
      <c r="E54" t="str">
        <f t="shared" si="11"/>
        <v>PM2B2</v>
      </c>
      <c r="F54" s="6">
        <f t="shared" si="12"/>
        <v>-75.94590551181102</v>
      </c>
      <c r="G54" s="6">
        <f t="shared" si="13"/>
        <v>-4.1190551181102366</v>
      </c>
      <c r="H54" s="6">
        <f t="shared" si="14"/>
        <v>1.7055511811023623</v>
      </c>
    </row>
    <row r="55" spans="1:8" x14ac:dyDescent="0.25">
      <c r="A55" t="s">
        <v>55</v>
      </c>
      <c r="B55" s="2">
        <v>-1.9292860000000001</v>
      </c>
      <c r="C55" s="2">
        <v>0.1046</v>
      </c>
      <c r="D55" s="2">
        <v>4.351E-2</v>
      </c>
      <c r="E55" t="str">
        <f t="shared" si="11"/>
        <v>PM2B3</v>
      </c>
      <c r="F55" s="6">
        <f t="shared" si="12"/>
        <v>-75.95614173228347</v>
      </c>
      <c r="G55" s="6">
        <f t="shared" si="13"/>
        <v>4.1181102362204722</v>
      </c>
      <c r="H55" s="6">
        <f t="shared" si="14"/>
        <v>1.712992125984252</v>
      </c>
    </row>
    <row r="56" spans="1:8" x14ac:dyDescent="0.25">
      <c r="A56" t="s">
        <v>56</v>
      </c>
      <c r="B56" s="2">
        <v>-1.929244</v>
      </c>
      <c r="C56" s="2">
        <v>0.104795</v>
      </c>
      <c r="D56" s="2">
        <v>-4.7881E-2</v>
      </c>
      <c r="E56" t="str">
        <f t="shared" si="11"/>
        <v>PM2B4</v>
      </c>
      <c r="F56" s="6">
        <f t="shared" si="12"/>
        <v>-75.954488188976384</v>
      </c>
      <c r="G56" s="6">
        <f t="shared" si="13"/>
        <v>4.1257874015748035</v>
      </c>
      <c r="H56" s="6">
        <f t="shared" si="14"/>
        <v>-1.8850787401574804</v>
      </c>
    </row>
    <row r="57" spans="1:8" x14ac:dyDescent="0.25">
      <c r="A57" t="s">
        <v>33</v>
      </c>
      <c r="B57" s="2">
        <v>-1.9292279999999999</v>
      </c>
      <c r="C57" s="2">
        <v>6.5978999999999996E-2</v>
      </c>
      <c r="D57" s="2">
        <v>9.0230000000000005E-2</v>
      </c>
      <c r="E57" t="str">
        <f t="shared" si="11"/>
        <v>PM2B5</v>
      </c>
      <c r="F57" s="6">
        <f t="shared" si="12"/>
        <v>-75.953858267716541</v>
      </c>
      <c r="G57" s="6">
        <f t="shared" si="13"/>
        <v>2.5975984251968502</v>
      </c>
      <c r="H57" s="6">
        <f t="shared" si="14"/>
        <v>3.5523622047244099</v>
      </c>
    </row>
    <row r="58" spans="1:8" x14ac:dyDescent="0.25">
      <c r="A58" t="s">
        <v>57</v>
      </c>
      <c r="B58" s="2">
        <v>-1.929182</v>
      </c>
      <c r="C58" s="2">
        <v>-6.6133999999999998E-2</v>
      </c>
      <c r="D58" s="2">
        <v>9.0249999999999997E-2</v>
      </c>
      <c r="E58" t="str">
        <f t="shared" si="11"/>
        <v>PM2B6</v>
      </c>
      <c r="F58" s="6">
        <f t="shared" si="12"/>
        <v>-75.952047244094487</v>
      </c>
      <c r="G58" s="6">
        <f t="shared" si="13"/>
        <v>-2.603700787401575</v>
      </c>
      <c r="H58" s="6">
        <f t="shared" si="14"/>
        <v>3.5531496062992125</v>
      </c>
    </row>
    <row r="59" spans="1:8" x14ac:dyDescent="0.25">
      <c r="A59" t="s">
        <v>29</v>
      </c>
      <c r="B59" s="2">
        <v>1.7553829999999999</v>
      </c>
      <c r="C59" s="2">
        <v>-0.104935</v>
      </c>
      <c r="D59" s="2">
        <v>-4.9384999999999998E-2</v>
      </c>
      <c r="E59" t="str">
        <f t="shared" si="11"/>
        <v>PM3B1</v>
      </c>
      <c r="F59" s="6">
        <f t="shared" si="12"/>
        <v>69.109566929133862</v>
      </c>
      <c r="G59" s="6">
        <f t="shared" si="13"/>
        <v>-4.1312992125984254</v>
      </c>
      <c r="H59" s="6">
        <f t="shared" si="14"/>
        <v>-1.9442913385826772</v>
      </c>
    </row>
    <row r="60" spans="1:8" x14ac:dyDescent="0.25">
      <c r="A60" t="s">
        <v>30</v>
      </c>
      <c r="B60" s="2">
        <v>1.7554460000000001</v>
      </c>
      <c r="C60" s="2">
        <v>-0.10477499999999999</v>
      </c>
      <c r="D60" s="2">
        <v>4.4102000000000002E-2</v>
      </c>
      <c r="E60" t="str">
        <f t="shared" si="11"/>
        <v>PM3B2</v>
      </c>
      <c r="F60" s="6">
        <f t="shared" si="12"/>
        <v>69.112047244094498</v>
      </c>
      <c r="G60" s="6">
        <f t="shared" si="13"/>
        <v>-4.125</v>
      </c>
      <c r="H60" s="6">
        <f t="shared" si="14"/>
        <v>1.7362992125984253</v>
      </c>
    </row>
    <row r="61" spans="1:8" x14ac:dyDescent="0.25">
      <c r="A61" t="s">
        <v>46</v>
      </c>
      <c r="B61" s="2">
        <v>1.755298</v>
      </c>
      <c r="C61" s="2">
        <v>0.10431799999999999</v>
      </c>
      <c r="D61" s="2">
        <v>4.3761000000000001E-2</v>
      </c>
      <c r="E61" t="str">
        <f t="shared" si="11"/>
        <v>PM3B3</v>
      </c>
      <c r="F61" s="6">
        <f t="shared" si="12"/>
        <v>69.106220472440953</v>
      </c>
      <c r="G61" s="6">
        <f t="shared" si="13"/>
        <v>4.1070078740157481</v>
      </c>
      <c r="H61" s="6">
        <f t="shared" si="14"/>
        <v>1.7228740157480316</v>
      </c>
    </row>
    <row r="62" spans="1:8" x14ac:dyDescent="0.25">
      <c r="A62" t="s">
        <v>47</v>
      </c>
      <c r="B62" s="2">
        <v>1.7552570000000001</v>
      </c>
      <c r="C62" s="2">
        <v>0.10439</v>
      </c>
      <c r="D62" s="2">
        <v>-4.9922000000000001E-2</v>
      </c>
      <c r="E62" t="str">
        <f t="shared" si="11"/>
        <v>PM3B4</v>
      </c>
      <c r="F62" s="6">
        <f t="shared" si="12"/>
        <v>69.104606299212605</v>
      </c>
      <c r="G62" s="6">
        <f t="shared" si="13"/>
        <v>4.1098425196850394</v>
      </c>
      <c r="H62" s="6">
        <f t="shared" si="14"/>
        <v>-1.9654330708661418</v>
      </c>
    </row>
    <row r="63" spans="1:8" x14ac:dyDescent="0.25">
      <c r="A63" t="s">
        <v>31</v>
      </c>
      <c r="B63" s="2">
        <v>1.755379</v>
      </c>
      <c r="C63" s="2">
        <v>6.5852999999999995E-2</v>
      </c>
      <c r="D63" s="2">
        <v>9.0478000000000003E-2</v>
      </c>
      <c r="E63" t="str">
        <f t="shared" si="11"/>
        <v>PM3B5</v>
      </c>
      <c r="F63" s="6">
        <f t="shared" si="12"/>
        <v>69.109409448818894</v>
      </c>
      <c r="G63" s="6">
        <f t="shared" si="13"/>
        <v>2.5926377952755906</v>
      </c>
      <c r="H63" s="6">
        <f t="shared" si="14"/>
        <v>3.5621259842519688</v>
      </c>
    </row>
    <row r="64" spans="1:8" x14ac:dyDescent="0.25">
      <c r="A64" t="s">
        <v>32</v>
      </c>
      <c r="B64" s="2">
        <v>1.755417</v>
      </c>
      <c r="C64" s="2">
        <v>-6.6181000000000004E-2</v>
      </c>
      <c r="D64" s="2">
        <v>9.0547000000000002E-2</v>
      </c>
      <c r="E64" t="str">
        <f t="shared" si="11"/>
        <v>PM3B6</v>
      </c>
      <c r="F64" s="6">
        <f t="shared" si="12"/>
        <v>69.110905511811026</v>
      </c>
      <c r="G64" s="6">
        <f t="shared" si="13"/>
        <v>-2.6055511811023626</v>
      </c>
      <c r="H64" s="6">
        <f t="shared" si="14"/>
        <v>3.5648425196850395</v>
      </c>
    </row>
    <row r="65" spans="1:8" x14ac:dyDescent="0.25">
      <c r="A65" t="s">
        <v>15</v>
      </c>
      <c r="B65" s="2">
        <v>2.5426380000000002</v>
      </c>
      <c r="C65" s="2">
        <v>0.10435800000000001</v>
      </c>
      <c r="D65" s="2">
        <v>-5.5532999999999999E-2</v>
      </c>
      <c r="E65" t="str">
        <f t="shared" si="11"/>
        <v>PM4B1</v>
      </c>
      <c r="F65" s="6">
        <f t="shared" si="12"/>
        <v>100.10385826771655</v>
      </c>
      <c r="G65" s="6">
        <f t="shared" si="13"/>
        <v>4.1085826771653551</v>
      </c>
      <c r="H65" s="6">
        <f t="shared" si="14"/>
        <v>-2.1863385826771653</v>
      </c>
    </row>
    <row r="66" spans="1:8" x14ac:dyDescent="0.25">
      <c r="A66" t="s">
        <v>16</v>
      </c>
      <c r="B66" s="2">
        <v>2.5422359999999999</v>
      </c>
      <c r="C66" s="2">
        <v>0.10441499999999999</v>
      </c>
      <c r="D66" s="2">
        <v>3.7449999999999997E-2</v>
      </c>
      <c r="E66" t="str">
        <f t="shared" si="11"/>
        <v>PM4B2</v>
      </c>
      <c r="F66" s="6">
        <f t="shared" si="12"/>
        <v>100.088031496063</v>
      </c>
      <c r="G66" s="6">
        <f t="shared" si="13"/>
        <v>4.1108267716535432</v>
      </c>
      <c r="H66" s="6">
        <f t="shared" si="14"/>
        <v>1.4744094488188977</v>
      </c>
    </row>
    <row r="67" spans="1:8" x14ac:dyDescent="0.25">
      <c r="A67" t="s">
        <v>17</v>
      </c>
      <c r="B67" s="2">
        <v>2.544003</v>
      </c>
      <c r="C67" s="2">
        <v>-0.105013</v>
      </c>
      <c r="D67" s="2">
        <v>3.7728999999999999E-2</v>
      </c>
      <c r="E67" t="str">
        <f t="shared" si="11"/>
        <v>PM4B3</v>
      </c>
      <c r="F67" s="6">
        <f t="shared" si="12"/>
        <v>100.15759842519685</v>
      </c>
      <c r="G67" s="6">
        <f t="shared" si="13"/>
        <v>-4.1343700787401572</v>
      </c>
      <c r="H67" s="6">
        <f t="shared" si="14"/>
        <v>1.4853937007874016</v>
      </c>
    </row>
    <row r="68" spans="1:8" x14ac:dyDescent="0.25">
      <c r="A68" t="s">
        <v>48</v>
      </c>
      <c r="B68" s="2">
        <v>2.5441959999999999</v>
      </c>
      <c r="C68" s="2">
        <v>-0.104891</v>
      </c>
      <c r="D68" s="2">
        <v>-5.5664999999999999E-2</v>
      </c>
      <c r="E68" t="str">
        <f t="shared" si="11"/>
        <v>PM4B4</v>
      </c>
      <c r="F68" s="6">
        <f t="shared" si="12"/>
        <v>100.1651968503937</v>
      </c>
      <c r="G68" s="6">
        <f t="shared" si="13"/>
        <v>-4.1295669291338584</v>
      </c>
      <c r="H68" s="6">
        <f t="shared" si="14"/>
        <v>-2.1915354330708663</v>
      </c>
    </row>
    <row r="69" spans="1:8" x14ac:dyDescent="0.25">
      <c r="A69" t="s">
        <v>18</v>
      </c>
      <c r="B69" s="2">
        <v>2.5433270000000001</v>
      </c>
      <c r="C69" s="2">
        <v>6.4001000000000002E-2</v>
      </c>
      <c r="D69" s="2">
        <v>9.7519999999999996E-2</v>
      </c>
      <c r="E69" t="str">
        <f t="shared" si="11"/>
        <v>PM4B5</v>
      </c>
      <c r="F69" s="6">
        <f t="shared" si="12"/>
        <v>100.13098425196851</v>
      </c>
      <c r="G69" s="6">
        <f t="shared" si="13"/>
        <v>2.5197244094488189</v>
      </c>
      <c r="H69" s="6">
        <f t="shared" si="14"/>
        <v>3.8393700787401577</v>
      </c>
    </row>
    <row r="70" spans="1:8" x14ac:dyDescent="0.25">
      <c r="A70" t="s">
        <v>19</v>
      </c>
      <c r="B70" s="2">
        <v>2.5428820000000001</v>
      </c>
      <c r="C70" s="2">
        <v>-6.4272999999999997E-2</v>
      </c>
      <c r="D70" s="2">
        <v>9.7358E-2</v>
      </c>
      <c r="E70" t="str">
        <f t="shared" si="11"/>
        <v>PM4B6</v>
      </c>
      <c r="F70" s="6">
        <f t="shared" si="12"/>
        <v>100.11346456692914</v>
      </c>
      <c r="G70" s="6">
        <f t="shared" si="13"/>
        <v>-2.5304330708661418</v>
      </c>
      <c r="H70" s="6">
        <f t="shared" si="14"/>
        <v>3.8329921259842523</v>
      </c>
    </row>
    <row r="71" spans="1:8" x14ac:dyDescent="0.25">
      <c r="A71" t="s">
        <v>38</v>
      </c>
      <c r="B71" s="2">
        <v>-2.993824</v>
      </c>
      <c r="C71" s="2">
        <v>-7.1346999999999994E-2</v>
      </c>
      <c r="D71" s="2">
        <v>9.6073000000000006E-2</v>
      </c>
      <c r="E71" t="str">
        <f t="shared" si="11"/>
        <v>RFB1</v>
      </c>
      <c r="F71" s="6">
        <f t="shared" si="12"/>
        <v>-117.86708661417323</v>
      </c>
      <c r="G71" s="6">
        <f t="shared" si="13"/>
        <v>-2.8089370078740155</v>
      </c>
      <c r="H71" s="6">
        <f t="shared" si="14"/>
        <v>3.7824015748031501</v>
      </c>
    </row>
    <row r="72" spans="1:8" x14ac:dyDescent="0.25">
      <c r="A72" t="s">
        <v>39</v>
      </c>
      <c r="B72" s="2">
        <v>-2.9940340000000001</v>
      </c>
      <c r="C72" s="2">
        <v>7.0889999999999995E-2</v>
      </c>
      <c r="D72" s="2">
        <v>9.6117999999999995E-2</v>
      </c>
      <c r="E72" t="str">
        <f t="shared" si="11"/>
        <v>RFB2</v>
      </c>
      <c r="F72" s="6">
        <f t="shared" si="12"/>
        <v>-117.87535433070867</v>
      </c>
      <c r="G72" s="6">
        <f t="shared" si="13"/>
        <v>2.7909448818897635</v>
      </c>
      <c r="H72" s="6">
        <f t="shared" si="14"/>
        <v>3.7841732283464569</v>
      </c>
    </row>
    <row r="73" spans="1:8" x14ac:dyDescent="0.25">
      <c r="A73" t="s">
        <v>43</v>
      </c>
      <c r="B73" s="2">
        <v>-2.9940220000000002</v>
      </c>
      <c r="C73" s="2">
        <v>9.8063999999999998E-2</v>
      </c>
      <c r="D73" s="2">
        <v>4.8668000000000003E-2</v>
      </c>
      <c r="E73" t="str">
        <f t="shared" si="11"/>
        <v>RFB3</v>
      </c>
      <c r="F73" s="6">
        <f t="shared" si="12"/>
        <v>-117.87488188976378</v>
      </c>
      <c r="G73" s="6">
        <f t="shared" si="13"/>
        <v>3.8607874015748034</v>
      </c>
      <c r="H73" s="6">
        <f t="shared" si="14"/>
        <v>1.9160629921259844</v>
      </c>
    </row>
    <row r="74" spans="1:8" x14ac:dyDescent="0.25">
      <c r="A74" t="s">
        <v>44</v>
      </c>
      <c r="B74" s="2">
        <v>-2.9940660000000001</v>
      </c>
      <c r="C74" s="2">
        <v>9.8097000000000004E-2</v>
      </c>
      <c r="D74" s="2">
        <v>-4.0188000000000001E-2</v>
      </c>
      <c r="E74" t="str">
        <f t="shared" si="11"/>
        <v>RFB4</v>
      </c>
      <c r="F74" s="6">
        <f t="shared" si="12"/>
        <v>-117.87661417322836</v>
      </c>
      <c r="G74" s="6">
        <f t="shared" si="13"/>
        <v>3.8620866141732288</v>
      </c>
      <c r="H74" s="6">
        <f t="shared" si="14"/>
        <v>-1.582204724409449</v>
      </c>
    </row>
  </sheetData>
  <sortState ref="J16:N65">
    <sortCondition ref="J16:J65"/>
  </sortState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SLAC National Accelerator Laboratory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Gaydosh, Michael L.</dc:creator>
  <cp:lastModifiedBy>Gaydosh, Michael L.</cp:lastModifiedBy>
  <dcterms:created xsi:type="dcterms:W3CDTF">2019-03-14T16:22:47Z</dcterms:created>
  <dcterms:modified xsi:type="dcterms:W3CDTF">2019-11-05T20:58:13Z</dcterms:modified>
</cp:coreProperties>
</file>