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47900965-8997-413C-B26B-5718E8D9656A}" xr6:coauthVersionLast="47" xr6:coauthVersionMax="47" xr10:uidLastSave="{00000000-0000-0000-0000-000000000000}"/>
  <bookViews>
    <workbookView xWindow="8175" yWindow="975" windowWidth="4051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3" i="2" l="1"/>
  <c r="Z5" i="2"/>
  <c r="Y5" i="2"/>
  <c r="T3" i="2" l="1"/>
  <c r="U6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31" i="2"/>
  <c r="U132" i="2"/>
  <c r="U133" i="2"/>
  <c r="U134" i="2"/>
  <c r="U135" i="2"/>
  <c r="U136" i="2"/>
  <c r="U5" i="2"/>
  <c r="U110" i="2" l="1"/>
  <c r="U70" i="2"/>
  <c r="U50" i="2"/>
  <c r="U30" i="2"/>
  <c r="U10" i="2"/>
  <c r="U129" i="2"/>
  <c r="U109" i="2"/>
  <c r="U89" i="2"/>
  <c r="U69" i="2"/>
  <c r="U49" i="2"/>
  <c r="U29" i="2"/>
  <c r="U9" i="2"/>
  <c r="U8" i="2"/>
  <c r="U130" i="2"/>
  <c r="U90" i="2"/>
  <c r="U128" i="2"/>
  <c r="U108" i="2"/>
  <c r="U88" i="2"/>
  <c r="U68" i="2"/>
  <c r="U48" i="2"/>
  <c r="U28" i="2"/>
  <c r="U127" i="2"/>
  <c r="U107" i="2"/>
  <c r="U87" i="2"/>
  <c r="U67" i="2"/>
  <c r="U47" i="2"/>
  <c r="U27" i="2"/>
  <c r="U7" i="2"/>
  <c r="U66" i="2"/>
  <c r="U46" i="2"/>
  <c r="U26" i="2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P79" i="2" l="1"/>
  <c r="R79" i="2" s="1"/>
  <c r="AN79" i="2" s="1"/>
  <c r="AO79" i="2" s="1"/>
  <c r="V79" i="2"/>
  <c r="M9" i="2"/>
  <c r="Q8" i="2" s="1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P64" i="2" l="1"/>
  <c r="R64" i="2" s="1"/>
  <c r="AN64" i="2" s="1"/>
  <c r="AO64" i="2" s="1"/>
  <c r="V64" i="2"/>
  <c r="P76" i="2"/>
  <c r="R76" i="2" s="1"/>
  <c r="AN76" i="2" s="1"/>
  <c r="AO76" i="2" s="1"/>
  <c r="V76" i="2"/>
  <c r="P70" i="2"/>
  <c r="R70" i="2" s="1"/>
  <c r="AN70" i="2" s="1"/>
  <c r="AO70" i="2" s="1"/>
  <c r="V70" i="2"/>
  <c r="P65" i="2"/>
  <c r="R65" i="2" s="1"/>
  <c r="AN65" i="2" s="1"/>
  <c r="AO65" i="2" s="1"/>
  <c r="V65" i="2"/>
  <c r="P73" i="2"/>
  <c r="R73" i="2" s="1"/>
  <c r="AN73" i="2" s="1"/>
  <c r="AO73" i="2" s="1"/>
  <c r="V73" i="2"/>
  <c r="P69" i="2"/>
  <c r="R69" i="2" s="1"/>
  <c r="AN69" i="2" s="1"/>
  <c r="AO69" i="2" s="1"/>
  <c r="V69" i="2"/>
  <c r="P84" i="2"/>
  <c r="R84" i="2" s="1"/>
  <c r="AN84" i="2" s="1"/>
  <c r="AO84" i="2" s="1"/>
  <c r="V84" i="2"/>
  <c r="P85" i="2"/>
  <c r="R85" i="2" s="1"/>
  <c r="AN85" i="2" s="1"/>
  <c r="AO85" i="2" s="1"/>
  <c r="V85" i="2"/>
  <c r="P34" i="2"/>
  <c r="R34" i="2" s="1"/>
  <c r="AN34" i="2" s="1"/>
  <c r="AO34" i="2" s="1"/>
  <c r="V34" i="2"/>
  <c r="P66" i="2"/>
  <c r="R66" i="2" s="1"/>
  <c r="AN66" i="2" s="1"/>
  <c r="AO66" i="2" s="1"/>
  <c r="V66" i="2"/>
  <c r="P129" i="2"/>
  <c r="R129" i="2" s="1"/>
  <c r="AN129" i="2" s="1"/>
  <c r="AO129" i="2" s="1"/>
  <c r="V129" i="2"/>
  <c r="P37" i="2"/>
  <c r="R37" i="2" s="1"/>
  <c r="AN37" i="2" s="1"/>
  <c r="AO37" i="2" s="1"/>
  <c r="V37" i="2"/>
  <c r="P55" i="2"/>
  <c r="R55" i="2" s="1"/>
  <c r="AN55" i="2" s="1"/>
  <c r="AO55" i="2" s="1"/>
  <c r="V55" i="2"/>
  <c r="P126" i="2"/>
  <c r="R126" i="2" s="1"/>
  <c r="AN126" i="2" s="1"/>
  <c r="AO126" i="2" s="1"/>
  <c r="V126" i="2"/>
  <c r="P46" i="2"/>
  <c r="R46" i="2" s="1"/>
  <c r="AN46" i="2" s="1"/>
  <c r="AO46" i="2" s="1"/>
  <c r="V46" i="2"/>
  <c r="P104" i="2"/>
  <c r="R104" i="2" s="1"/>
  <c r="AN104" i="2" s="1"/>
  <c r="AO104" i="2" s="1"/>
  <c r="V104" i="2"/>
  <c r="P105" i="2"/>
  <c r="R105" i="2" s="1"/>
  <c r="AN105" i="2" s="1"/>
  <c r="AO105" i="2" s="1"/>
  <c r="V105" i="2"/>
  <c r="P94" i="2"/>
  <c r="R94" i="2" s="1"/>
  <c r="AN94" i="2" s="1"/>
  <c r="AO94" i="2" s="1"/>
  <c r="V94" i="2"/>
  <c r="P86" i="2"/>
  <c r="R86" i="2" s="1"/>
  <c r="AN86" i="2" s="1"/>
  <c r="AO86" i="2" s="1"/>
  <c r="V86" i="2"/>
  <c r="P10" i="2"/>
  <c r="R10" i="2" s="1"/>
  <c r="AN10" i="2" s="1"/>
  <c r="AO10" i="2" s="1"/>
  <c r="V10" i="2"/>
  <c r="P97" i="2"/>
  <c r="R97" i="2" s="1"/>
  <c r="AN97" i="2" s="1"/>
  <c r="AO97" i="2" s="1"/>
  <c r="V97" i="2"/>
  <c r="P124" i="2"/>
  <c r="R124" i="2" s="1"/>
  <c r="AN124" i="2" s="1"/>
  <c r="AO124" i="2" s="1"/>
  <c r="V124" i="2"/>
  <c r="P135" i="2"/>
  <c r="V135" i="2"/>
  <c r="P128" i="2"/>
  <c r="R128" i="2" s="1"/>
  <c r="AN128" i="2" s="1"/>
  <c r="AO128" i="2" s="1"/>
  <c r="V128" i="2"/>
  <c r="P130" i="2"/>
  <c r="R130" i="2" s="1"/>
  <c r="AN130" i="2" s="1"/>
  <c r="AO130" i="2" s="1"/>
  <c r="V130" i="2"/>
  <c r="P133" i="2"/>
  <c r="V133" i="2"/>
  <c r="P49" i="2"/>
  <c r="R49" i="2" s="1"/>
  <c r="AN49" i="2" s="1"/>
  <c r="AO49" i="2" s="1"/>
  <c r="V49" i="2"/>
  <c r="P7" i="2"/>
  <c r="V7" i="2"/>
  <c r="P32" i="2"/>
  <c r="R32" i="2" s="1"/>
  <c r="AN32" i="2" s="1"/>
  <c r="AO32" i="2" s="1"/>
  <c r="V32" i="2"/>
  <c r="P60" i="2"/>
  <c r="R60" i="2" s="1"/>
  <c r="AN60" i="2" s="1"/>
  <c r="AO60" i="2" s="1"/>
  <c r="V60" i="2"/>
  <c r="P82" i="2"/>
  <c r="R82" i="2" s="1"/>
  <c r="AN82" i="2" s="1"/>
  <c r="AO82" i="2" s="1"/>
  <c r="V82" i="2"/>
  <c r="P35" i="2"/>
  <c r="R35" i="2" s="1"/>
  <c r="AN35" i="2" s="1"/>
  <c r="AO35" i="2" s="1"/>
  <c r="V35" i="2"/>
  <c r="P30" i="2"/>
  <c r="R30" i="2" s="1"/>
  <c r="AN30" i="2" s="1"/>
  <c r="AO30" i="2" s="1"/>
  <c r="V30" i="2"/>
  <c r="P77" i="2"/>
  <c r="R77" i="2" s="1"/>
  <c r="AN77" i="2" s="1"/>
  <c r="AO77" i="2" s="1"/>
  <c r="V77" i="2"/>
  <c r="P27" i="2"/>
  <c r="R27" i="2" s="1"/>
  <c r="AN27" i="2" s="1"/>
  <c r="AO27" i="2" s="1"/>
  <c r="V27" i="2"/>
  <c r="P92" i="2"/>
  <c r="R92" i="2" s="1"/>
  <c r="AN92" i="2" s="1"/>
  <c r="AO92" i="2" s="1"/>
  <c r="V92" i="2"/>
  <c r="P80" i="2"/>
  <c r="R80" i="2" s="1"/>
  <c r="AN80" i="2" s="1"/>
  <c r="AO80" i="2" s="1"/>
  <c r="V80" i="2"/>
  <c r="P125" i="2"/>
  <c r="R125" i="2" s="1"/>
  <c r="AN125" i="2" s="1"/>
  <c r="AO125" i="2" s="1"/>
  <c r="V125" i="2"/>
  <c r="P118" i="2"/>
  <c r="R118" i="2" s="1"/>
  <c r="AN118" i="2" s="1"/>
  <c r="AO118" i="2" s="1"/>
  <c r="V118" i="2"/>
  <c r="P16" i="2"/>
  <c r="R16" i="2" s="1"/>
  <c r="AN16" i="2" s="1"/>
  <c r="AO16" i="2" s="1"/>
  <c r="V16" i="2"/>
  <c r="P99" i="2"/>
  <c r="R99" i="2" s="1"/>
  <c r="AN99" i="2" s="1"/>
  <c r="AO99" i="2" s="1"/>
  <c r="V99" i="2"/>
  <c r="P116" i="2"/>
  <c r="R116" i="2" s="1"/>
  <c r="AN116" i="2" s="1"/>
  <c r="AO116" i="2" s="1"/>
  <c r="V116" i="2"/>
  <c r="P89" i="2"/>
  <c r="R89" i="2" s="1"/>
  <c r="AN89" i="2" s="1"/>
  <c r="AO89" i="2" s="1"/>
  <c r="V89" i="2"/>
  <c r="P102" i="2"/>
  <c r="R102" i="2" s="1"/>
  <c r="AN102" i="2" s="1"/>
  <c r="AO102" i="2" s="1"/>
  <c r="V102" i="2"/>
  <c r="P47" i="2"/>
  <c r="R47" i="2" s="1"/>
  <c r="AN47" i="2" s="1"/>
  <c r="AO47" i="2" s="1"/>
  <c r="V47" i="2"/>
  <c r="P11" i="2"/>
  <c r="R11" i="2" s="1"/>
  <c r="AN11" i="2" s="1"/>
  <c r="AO11" i="2" s="1"/>
  <c r="V11" i="2"/>
  <c r="P61" i="2"/>
  <c r="R61" i="2" s="1"/>
  <c r="AN61" i="2" s="1"/>
  <c r="AO61" i="2" s="1"/>
  <c r="V61" i="2"/>
  <c r="P23" i="2"/>
  <c r="R23" i="2" s="1"/>
  <c r="AN23" i="2" s="1"/>
  <c r="AO23" i="2" s="1"/>
  <c r="V23" i="2"/>
  <c r="P96" i="2"/>
  <c r="R96" i="2" s="1"/>
  <c r="AN96" i="2" s="1"/>
  <c r="AO96" i="2" s="1"/>
  <c r="V96" i="2"/>
  <c r="P31" i="2"/>
  <c r="R31" i="2" s="1"/>
  <c r="AN31" i="2" s="1"/>
  <c r="AO31" i="2" s="1"/>
  <c r="V31" i="2"/>
  <c r="P98" i="2"/>
  <c r="R98" i="2" s="1"/>
  <c r="AN98" i="2" s="1"/>
  <c r="AO98" i="2" s="1"/>
  <c r="V98" i="2"/>
  <c r="P87" i="2"/>
  <c r="R87" i="2" s="1"/>
  <c r="AN87" i="2" s="1"/>
  <c r="AO87" i="2" s="1"/>
  <c r="V87" i="2"/>
  <c r="P93" i="2"/>
  <c r="R93" i="2" s="1"/>
  <c r="AN93" i="2" s="1"/>
  <c r="AO93" i="2" s="1"/>
  <c r="V93" i="2"/>
  <c r="P101" i="2"/>
  <c r="R101" i="2" s="1"/>
  <c r="AN101" i="2" s="1"/>
  <c r="AO101" i="2" s="1"/>
  <c r="V101" i="2"/>
  <c r="P43" i="2"/>
  <c r="R43" i="2" s="1"/>
  <c r="AN43" i="2" s="1"/>
  <c r="AO43" i="2" s="1"/>
  <c r="V43" i="2"/>
  <c r="P136" i="2"/>
  <c r="V136" i="2"/>
  <c r="P51" i="2"/>
  <c r="R51" i="2" s="1"/>
  <c r="AN51" i="2" s="1"/>
  <c r="AO51" i="2" s="1"/>
  <c r="V51" i="2"/>
  <c r="P19" i="2"/>
  <c r="R19" i="2" s="1"/>
  <c r="AN19" i="2" s="1"/>
  <c r="AO19" i="2" s="1"/>
  <c r="V19" i="2"/>
  <c r="P107" i="2"/>
  <c r="R107" i="2" s="1"/>
  <c r="AN107" i="2" s="1"/>
  <c r="AO107" i="2" s="1"/>
  <c r="V107" i="2"/>
  <c r="P14" i="2"/>
  <c r="R14" i="2" s="1"/>
  <c r="AN14" i="2" s="1"/>
  <c r="AO14" i="2" s="1"/>
  <c r="V14" i="2"/>
  <c r="P81" i="2"/>
  <c r="R81" i="2" s="1"/>
  <c r="AN81" i="2" s="1"/>
  <c r="AO81" i="2" s="1"/>
  <c r="V81" i="2"/>
  <c r="P50" i="2"/>
  <c r="R50" i="2" s="1"/>
  <c r="AN50" i="2" s="1"/>
  <c r="AO50" i="2" s="1"/>
  <c r="V50" i="2"/>
  <c r="P52" i="2"/>
  <c r="R52" i="2" s="1"/>
  <c r="AN52" i="2" s="1"/>
  <c r="AO52" i="2" s="1"/>
  <c r="V52" i="2"/>
  <c r="P53" i="2"/>
  <c r="R53" i="2" s="1"/>
  <c r="AN53" i="2" s="1"/>
  <c r="AO53" i="2" s="1"/>
  <c r="V53" i="2"/>
  <c r="P88" i="2"/>
  <c r="R88" i="2" s="1"/>
  <c r="AN88" i="2" s="1"/>
  <c r="AO88" i="2" s="1"/>
  <c r="V88" i="2"/>
  <c r="P22" i="2"/>
  <c r="R22" i="2" s="1"/>
  <c r="AN22" i="2" s="1"/>
  <c r="AO22" i="2" s="1"/>
  <c r="V22" i="2"/>
  <c r="P56" i="2"/>
  <c r="R56" i="2" s="1"/>
  <c r="AN56" i="2" s="1"/>
  <c r="AO56" i="2" s="1"/>
  <c r="V56" i="2"/>
  <c r="P131" i="2"/>
  <c r="R131" i="2" s="1"/>
  <c r="AN131" i="2" s="1"/>
  <c r="AO131" i="2" s="1"/>
  <c r="V131" i="2"/>
  <c r="P134" i="2"/>
  <c r="V134" i="2"/>
  <c r="P120" i="2"/>
  <c r="R120" i="2" s="1"/>
  <c r="AN120" i="2" s="1"/>
  <c r="AO120" i="2" s="1"/>
  <c r="V120" i="2"/>
  <c r="P36" i="2"/>
  <c r="R36" i="2" s="1"/>
  <c r="AN36" i="2" s="1"/>
  <c r="AO36" i="2" s="1"/>
  <c r="V36" i="2"/>
  <c r="P18" i="2"/>
  <c r="R18" i="2" s="1"/>
  <c r="AN18" i="2" s="1"/>
  <c r="AO18" i="2" s="1"/>
  <c r="V18" i="2"/>
  <c r="P57" i="2"/>
  <c r="R57" i="2" s="1"/>
  <c r="AN57" i="2" s="1"/>
  <c r="AO57" i="2" s="1"/>
  <c r="V57" i="2"/>
  <c r="P127" i="2"/>
  <c r="R127" i="2" s="1"/>
  <c r="AN127" i="2" s="1"/>
  <c r="AO127" i="2" s="1"/>
  <c r="V127" i="2"/>
  <c r="P83" i="2"/>
  <c r="R83" i="2" s="1"/>
  <c r="AN83" i="2" s="1"/>
  <c r="AO83" i="2" s="1"/>
  <c r="V83" i="2"/>
  <c r="P41" i="2"/>
  <c r="R41" i="2" s="1"/>
  <c r="AN41" i="2" s="1"/>
  <c r="AO41" i="2" s="1"/>
  <c r="V41" i="2"/>
  <c r="P103" i="2"/>
  <c r="R103" i="2" s="1"/>
  <c r="AN103" i="2" s="1"/>
  <c r="AO103" i="2" s="1"/>
  <c r="V103" i="2"/>
  <c r="P78" i="2"/>
  <c r="R78" i="2" s="1"/>
  <c r="AN78" i="2" s="1"/>
  <c r="AO78" i="2" s="1"/>
  <c r="V78" i="2"/>
  <c r="P68" i="2"/>
  <c r="R68" i="2" s="1"/>
  <c r="AN68" i="2" s="1"/>
  <c r="AO68" i="2" s="1"/>
  <c r="V68" i="2"/>
  <c r="P58" i="2"/>
  <c r="R58" i="2" s="1"/>
  <c r="AN58" i="2" s="1"/>
  <c r="AO58" i="2" s="1"/>
  <c r="V58" i="2"/>
  <c r="P39" i="2"/>
  <c r="R39" i="2" s="1"/>
  <c r="AN39" i="2" s="1"/>
  <c r="AO39" i="2" s="1"/>
  <c r="V39" i="2"/>
  <c r="P113" i="2"/>
  <c r="R113" i="2" s="1"/>
  <c r="AN113" i="2" s="1"/>
  <c r="AO113" i="2" s="1"/>
  <c r="V113" i="2"/>
  <c r="P20" i="2"/>
  <c r="R20" i="2" s="1"/>
  <c r="AN20" i="2" s="1"/>
  <c r="AO20" i="2" s="1"/>
  <c r="V20" i="2"/>
  <c r="P62" i="2"/>
  <c r="R62" i="2" s="1"/>
  <c r="AN62" i="2" s="1"/>
  <c r="AO62" i="2" s="1"/>
  <c r="V62" i="2"/>
  <c r="P110" i="2"/>
  <c r="R110" i="2" s="1"/>
  <c r="AN110" i="2" s="1"/>
  <c r="AO110" i="2" s="1"/>
  <c r="V110" i="2"/>
  <c r="P112" i="2"/>
  <c r="R112" i="2" s="1"/>
  <c r="AN112" i="2" s="1"/>
  <c r="AO112" i="2" s="1"/>
  <c r="V112" i="2"/>
  <c r="P122" i="2"/>
  <c r="R122" i="2" s="1"/>
  <c r="AN122" i="2" s="1"/>
  <c r="AO122" i="2" s="1"/>
  <c r="V122" i="2"/>
  <c r="P67" i="2"/>
  <c r="R67" i="2" s="1"/>
  <c r="AN67" i="2" s="1"/>
  <c r="AO67" i="2" s="1"/>
  <c r="V67" i="2"/>
  <c r="P59" i="2"/>
  <c r="R59" i="2" s="1"/>
  <c r="AN59" i="2" s="1"/>
  <c r="AO59" i="2" s="1"/>
  <c r="V59" i="2"/>
  <c r="P21" i="2"/>
  <c r="R21" i="2" s="1"/>
  <c r="AN21" i="2" s="1"/>
  <c r="AO21" i="2" s="1"/>
  <c r="V21" i="2"/>
  <c r="P91" i="2"/>
  <c r="R91" i="2" s="1"/>
  <c r="AN91" i="2" s="1"/>
  <c r="AO91" i="2" s="1"/>
  <c r="V91" i="2"/>
  <c r="P8" i="2"/>
  <c r="V8" i="2"/>
  <c r="P40" i="2"/>
  <c r="R40" i="2" s="1"/>
  <c r="AN40" i="2" s="1"/>
  <c r="AO40" i="2" s="1"/>
  <c r="V40" i="2"/>
  <c r="P121" i="2"/>
  <c r="R121" i="2" s="1"/>
  <c r="AN121" i="2" s="1"/>
  <c r="AO121" i="2" s="1"/>
  <c r="V121" i="2"/>
  <c r="P100" i="2"/>
  <c r="R100" i="2" s="1"/>
  <c r="AN100" i="2" s="1"/>
  <c r="AO100" i="2" s="1"/>
  <c r="V100" i="2"/>
  <c r="P25" i="2"/>
  <c r="R25" i="2" s="1"/>
  <c r="AN25" i="2" s="1"/>
  <c r="AO25" i="2" s="1"/>
  <c r="V25" i="2"/>
  <c r="P72" i="2"/>
  <c r="R72" i="2" s="1"/>
  <c r="AN72" i="2" s="1"/>
  <c r="AO72" i="2" s="1"/>
  <c r="V72" i="2"/>
  <c r="P6" i="2"/>
  <c r="V6" i="2"/>
  <c r="P108" i="2"/>
  <c r="R108" i="2" s="1"/>
  <c r="AN108" i="2" s="1"/>
  <c r="AO108" i="2" s="1"/>
  <c r="V108" i="2"/>
  <c r="P75" i="2"/>
  <c r="R75" i="2" s="1"/>
  <c r="AN75" i="2" s="1"/>
  <c r="AO75" i="2" s="1"/>
  <c r="V75" i="2"/>
  <c r="P106" i="2"/>
  <c r="R106" i="2" s="1"/>
  <c r="AN106" i="2" s="1"/>
  <c r="AO106" i="2" s="1"/>
  <c r="V106" i="2"/>
  <c r="P28" i="2"/>
  <c r="R28" i="2" s="1"/>
  <c r="AN28" i="2" s="1"/>
  <c r="AO28" i="2" s="1"/>
  <c r="V28" i="2"/>
  <c r="P90" i="2"/>
  <c r="R90" i="2" s="1"/>
  <c r="AN90" i="2" s="1"/>
  <c r="AO90" i="2" s="1"/>
  <c r="V90" i="2"/>
  <c r="P9" i="2"/>
  <c r="V9" i="2"/>
  <c r="P109" i="2"/>
  <c r="R109" i="2" s="1"/>
  <c r="AN109" i="2" s="1"/>
  <c r="AO109" i="2" s="1"/>
  <c r="V109" i="2"/>
  <c r="P42" i="2"/>
  <c r="R42" i="2" s="1"/>
  <c r="AN42" i="2" s="1"/>
  <c r="AO42" i="2" s="1"/>
  <c r="V42" i="2"/>
  <c r="P33" i="2"/>
  <c r="R33" i="2" s="1"/>
  <c r="AN33" i="2" s="1"/>
  <c r="AO33" i="2" s="1"/>
  <c r="V33" i="2"/>
  <c r="P17" i="2"/>
  <c r="R17" i="2" s="1"/>
  <c r="AN17" i="2" s="1"/>
  <c r="AO17" i="2" s="1"/>
  <c r="V17" i="2"/>
  <c r="P115" i="2"/>
  <c r="R115" i="2" s="1"/>
  <c r="AN115" i="2" s="1"/>
  <c r="AO115" i="2" s="1"/>
  <c r="V115" i="2"/>
  <c r="P117" i="2"/>
  <c r="R117" i="2" s="1"/>
  <c r="AN117" i="2" s="1"/>
  <c r="AO117" i="2" s="1"/>
  <c r="V117" i="2"/>
  <c r="P13" i="2"/>
  <c r="R13" i="2" s="1"/>
  <c r="AN13" i="2" s="1"/>
  <c r="AO13" i="2" s="1"/>
  <c r="V13" i="2"/>
  <c r="P63" i="2"/>
  <c r="R63" i="2" s="1"/>
  <c r="AN63" i="2" s="1"/>
  <c r="AO63" i="2" s="1"/>
  <c r="V63" i="2"/>
  <c r="P71" i="2"/>
  <c r="R71" i="2" s="1"/>
  <c r="AN71" i="2" s="1"/>
  <c r="AO71" i="2" s="1"/>
  <c r="V71" i="2"/>
  <c r="P54" i="2"/>
  <c r="R54" i="2" s="1"/>
  <c r="AN54" i="2" s="1"/>
  <c r="AO54" i="2" s="1"/>
  <c r="V54" i="2"/>
  <c r="P5" i="2"/>
  <c r="V5" i="2"/>
  <c r="P119" i="2"/>
  <c r="R119" i="2" s="1"/>
  <c r="AN119" i="2" s="1"/>
  <c r="AO119" i="2" s="1"/>
  <c r="V119" i="2"/>
  <c r="P74" i="2"/>
  <c r="R74" i="2" s="1"/>
  <c r="AN74" i="2" s="1"/>
  <c r="AO74" i="2" s="1"/>
  <c r="V74" i="2"/>
  <c r="P38" i="2"/>
  <c r="R38" i="2" s="1"/>
  <c r="AN38" i="2" s="1"/>
  <c r="AO38" i="2" s="1"/>
  <c r="V38" i="2"/>
  <c r="P111" i="2"/>
  <c r="R111" i="2" s="1"/>
  <c r="AN111" i="2" s="1"/>
  <c r="AO111" i="2" s="1"/>
  <c r="V111" i="2"/>
  <c r="P48" i="2"/>
  <c r="R48" i="2" s="1"/>
  <c r="AN48" i="2" s="1"/>
  <c r="AO48" i="2" s="1"/>
  <c r="V48" i="2"/>
  <c r="P114" i="2"/>
  <c r="R114" i="2" s="1"/>
  <c r="AN114" i="2" s="1"/>
  <c r="AO114" i="2" s="1"/>
  <c r="V114" i="2"/>
  <c r="P123" i="2"/>
  <c r="R123" i="2" s="1"/>
  <c r="AN123" i="2" s="1"/>
  <c r="AO123" i="2" s="1"/>
  <c r="V123" i="2"/>
  <c r="P12" i="2"/>
  <c r="R12" i="2" s="1"/>
  <c r="AN12" i="2" s="1"/>
  <c r="AO12" i="2" s="1"/>
  <c r="V12" i="2"/>
  <c r="P15" i="2"/>
  <c r="R15" i="2" s="1"/>
  <c r="AN15" i="2" s="1"/>
  <c r="AO15" i="2" s="1"/>
  <c r="V15" i="2"/>
  <c r="P24" i="2"/>
  <c r="R24" i="2" s="1"/>
  <c r="AN24" i="2" s="1"/>
  <c r="AO24" i="2" s="1"/>
  <c r="V24" i="2"/>
  <c r="P44" i="2"/>
  <c r="R44" i="2" s="1"/>
  <c r="AN44" i="2" s="1"/>
  <c r="AO44" i="2" s="1"/>
  <c r="V44" i="2"/>
  <c r="P45" i="2"/>
  <c r="R45" i="2" s="1"/>
  <c r="AN45" i="2" s="1"/>
  <c r="AO45" i="2" s="1"/>
  <c r="V45" i="2"/>
  <c r="P132" i="2"/>
  <c r="R132" i="2" s="1"/>
  <c r="AN132" i="2" s="1"/>
  <c r="AO132" i="2" s="1"/>
  <c r="V132" i="2"/>
  <c r="P26" i="2"/>
  <c r="R26" i="2" s="1"/>
  <c r="AN26" i="2" s="1"/>
  <c r="AO26" i="2" s="1"/>
  <c r="V26" i="2"/>
  <c r="P29" i="2"/>
  <c r="R29" i="2" s="1"/>
  <c r="AN29" i="2" s="1"/>
  <c r="AO29" i="2" s="1"/>
  <c r="V29" i="2"/>
  <c r="P95" i="2"/>
  <c r="R95" i="2" s="1"/>
  <c r="AN95" i="2" s="1"/>
  <c r="AO95" i="2" s="1"/>
  <c r="V95" i="2"/>
  <c r="Q114" i="2"/>
  <c r="Q127" i="2"/>
  <c r="Q40" i="2"/>
  <c r="Q18" i="2"/>
  <c r="Q85" i="2"/>
  <c r="Q36" i="2"/>
  <c r="Q124" i="2"/>
  <c r="Q130" i="2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  <c r="R9" i="2" l="1"/>
  <c r="AN9" i="2" s="1"/>
  <c r="AO9" i="2" s="1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<sst xmlns="http://schemas.openxmlformats.org/spreadsheetml/2006/main" count="12" uniqueCount="6">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</sst>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7.0016954512284109</c:v>
                </c:pt>
                <c:pt idx="4">
                  <c:v>8.0019776210167848</c:v>
                </c:pt>
                <c:pt idx="5">
                  <c:v>9.0022573583069807</c:v>
                </c:pt>
                <c:pt idx="6">
                  <c:v>10.002536690180815</c:v>
                </c:pt>
                <c:pt idx="7">
                  <c:v>11.00282534663099</c:v>
                </c:pt>
                <c:pt idx="8">
                  <c:v>12.003104678504824</c:v>
                </c:pt>
                <c:pt idx="9">
                  <c:v>13.00338725370956</c:v>
                </c:pt>
                <c:pt idx="10">
                  <c:v>14.003669828914294</c:v>
                </c:pt>
                <c:pt idx="11">
                  <c:v>15.003949160788128</c:v>
                </c:pt>
                <c:pt idx="12">
                  <c:v>16.004228492661962</c:v>
                </c:pt>
                <c:pt idx="13">
                  <c:v>17.0045143111976</c:v>
                </c:pt>
                <c:pt idx="14">
                  <c:v>18.004790399740532</c:v>
                </c:pt>
                <c:pt idx="15">
                  <c:v>19.005079056190706</c:v>
                </c:pt>
                <c:pt idx="16">
                  <c:v>20.005361631395441</c:v>
                </c:pt>
                <c:pt idx="17">
                  <c:v>21.005640963269276</c:v>
                </c:pt>
                <c:pt idx="18">
                  <c:v>22.005926781804916</c:v>
                </c:pt>
                <c:pt idx="19">
                  <c:v>23.006206113678751</c:v>
                </c:pt>
                <c:pt idx="20">
                  <c:v>24.006485445552585</c:v>
                </c:pt>
                <c:pt idx="21">
                  <c:v>25.006771264088218</c:v>
                </c:pt>
                <c:pt idx="22">
                  <c:v>26.007057082623856</c:v>
                </c:pt>
                <c:pt idx="23">
                  <c:v>27.007339252412226</c:v>
                </c:pt>
                <c:pt idx="24">
                  <c:v>28.007625070947867</c:v>
                </c:pt>
                <c:pt idx="25">
                  <c:v>29.007901159490796</c:v>
                </c:pt>
                <c:pt idx="26">
                  <c:v>30.008177653450094</c:v>
                </c:pt>
                <c:pt idx="27">
                  <c:v>31.008460228654833</c:v>
                </c:pt>
                <c:pt idx="28">
                  <c:v>32.008745641774105</c:v>
                </c:pt>
                <c:pt idx="29">
                  <c:v>33.009028216978841</c:v>
                </c:pt>
                <c:pt idx="30">
                  <c:v>34.009310792183577</c:v>
                </c:pt>
                <c:pt idx="31">
                  <c:v>35.009596610719207</c:v>
                </c:pt>
                <c:pt idx="32">
                  <c:v>36.009872699262147</c:v>
                </c:pt>
                <c:pt idx="33">
                  <c:v>37.010152031135981</c:v>
                </c:pt>
                <c:pt idx="34">
                  <c:v>38.010431363009815</c:v>
                </c:pt>
                <c:pt idx="35">
                  <c:v>39.010720424876347</c:v>
                </c:pt>
                <c:pt idx="36">
                  <c:v>40.011002594664724</c:v>
                </c:pt>
                <c:pt idx="37">
                  <c:v>41.011279899456738</c:v>
                </c:pt>
                <c:pt idx="38">
                  <c:v>42.011559636746945</c:v>
                </c:pt>
                <c:pt idx="39">
                  <c:v>43.011851536528013</c:v>
                </c:pt>
                <c:pt idx="40">
                  <c:v>44.012127219654587</c:v>
                </c:pt>
                <c:pt idx="41">
                  <c:v>45.012411011108412</c:v>
                </c:pt>
                <c:pt idx="42">
                  <c:v>46.01269480256223</c:v>
                </c:pt>
                <c:pt idx="43">
                  <c:v>47.012974539852422</c:v>
                </c:pt>
                <c:pt idx="44">
                  <c:v>48.013258331306247</c:v>
                </c:pt>
                <c:pt idx="45">
                  <c:v>49.013538068596439</c:v>
                </c:pt>
                <c:pt idx="46">
                  <c:v>50.013817805886639</c:v>
                </c:pt>
                <c:pt idx="47">
                  <c:v>51.014101597340463</c:v>
                </c:pt>
                <c:pt idx="48">
                  <c:v>52.014385388794288</c:v>
                </c:pt>
                <c:pt idx="49">
                  <c:v>53.014665126084488</c:v>
                </c:pt>
                <c:pt idx="50">
                  <c:v>54.01494486337468</c:v>
                </c:pt>
                <c:pt idx="51">
                  <c:v>55.015228654828505</c:v>
                </c:pt>
                <c:pt idx="52">
                  <c:v>56.015508392118704</c:v>
                </c:pt>
                <c:pt idx="53">
                  <c:v>57.015788129408904</c:v>
                </c:pt>
                <c:pt idx="54">
                  <c:v>58.016071920862728</c:v>
                </c:pt>
                <c:pt idx="55">
                  <c:v>59.016355712316546</c:v>
                </c:pt>
                <c:pt idx="56">
                  <c:v>60.016635449606746</c:v>
                </c:pt>
                <c:pt idx="57">
                  <c:v>61.016923295224196</c:v>
                </c:pt>
                <c:pt idx="58">
                  <c:v>62.01719492418713</c:v>
                </c:pt>
                <c:pt idx="59">
                  <c:v>63.017490878131838</c:v>
                </c:pt>
                <c:pt idx="60">
                  <c:v>64.017762507094773</c:v>
                </c:pt>
                <c:pt idx="61">
                  <c:v>65.018046298548597</c:v>
                </c:pt>
                <c:pt idx="62">
                  <c:v>66.018317927511546</c:v>
                </c:pt>
                <c:pt idx="63">
                  <c:v>67.018609827292622</c:v>
                </c:pt>
                <c:pt idx="64">
                  <c:v>68.018897672910072</c:v>
                </c:pt>
                <c:pt idx="65">
                  <c:v>69.019173356036646</c:v>
                </c:pt>
                <c:pt idx="66">
                  <c:v>70.019465255817721</c:v>
                </c:pt>
                <c:pt idx="67">
                  <c:v>71.019744993107921</c:v>
                </c:pt>
                <c:pt idx="68">
                  <c:v>72.02002473039812</c:v>
                </c:pt>
                <c:pt idx="69">
                  <c:v>73.020300413524694</c:v>
                </c:pt>
                <c:pt idx="70">
                  <c:v>74.02058015081488</c:v>
                </c:pt>
                <c:pt idx="71">
                  <c:v>75.02087610475958</c:v>
                </c:pt>
                <c:pt idx="72">
                  <c:v>76.021147733722529</c:v>
                </c:pt>
                <c:pt idx="73">
                  <c:v>77.021439633503604</c:v>
                </c:pt>
                <c:pt idx="74">
                  <c:v>78.021711262466553</c:v>
                </c:pt>
                <c:pt idx="75">
                  <c:v>79.021995053920378</c:v>
                </c:pt>
                <c:pt idx="76">
                  <c:v>80.022278845374203</c:v>
                </c:pt>
                <c:pt idx="77">
                  <c:v>81.022562636828027</c:v>
                </c:pt>
                <c:pt idx="78">
                  <c:v>82.022838319954587</c:v>
                </c:pt>
                <c:pt idx="79">
                  <c:v>83.023126165572037</c:v>
                </c:pt>
                <c:pt idx="80">
                  <c:v>84.023401848698612</c:v>
                </c:pt>
                <c:pt idx="81">
                  <c:v>85.023689694316062</c:v>
                </c:pt>
                <c:pt idx="82">
                  <c:v>86.023969431606261</c:v>
                </c:pt>
                <c:pt idx="83">
                  <c:v>87.024249168896461</c:v>
                </c:pt>
                <c:pt idx="84">
                  <c:v>88.0245329603503</c:v>
                </c:pt>
                <c:pt idx="85">
                  <c:v>89.02481675180411</c:v>
                </c:pt>
                <c:pt idx="86">
                  <c:v>90.025100543257935</c:v>
                </c:pt>
                <c:pt idx="87">
                  <c:v>91.025376226384509</c:v>
                </c:pt>
                <c:pt idx="88">
                  <c:v>92.02566001783832</c:v>
                </c:pt>
                <c:pt idx="89">
                  <c:v>93.025939755128519</c:v>
                </c:pt>
                <c:pt idx="90">
                  <c:v>94.026223546582344</c:v>
                </c:pt>
                <c:pt idx="91">
                  <c:v>95.026503283872543</c:v>
                </c:pt>
                <c:pt idx="92">
                  <c:v>96.026791129489993</c:v>
                </c:pt>
                <c:pt idx="93">
                  <c:v>97.027074920943804</c:v>
                </c:pt>
                <c:pt idx="94">
                  <c:v>98.027350604070392</c:v>
                </c:pt>
                <c:pt idx="95">
                  <c:v>99.027638449687842</c:v>
                </c:pt>
                <c:pt idx="96">
                  <c:v>100.02792224114165</c:v>
                </c:pt>
                <c:pt idx="97">
                  <c:v>101.02820197843185</c:v>
                </c:pt>
                <c:pt idx="98">
                  <c:v>102.02848576988568</c:v>
                </c:pt>
                <c:pt idx="99">
                  <c:v>103.02876145301225</c:v>
                </c:pt>
                <c:pt idx="100">
                  <c:v>104.02904524446608</c:v>
                </c:pt>
                <c:pt idx="101">
                  <c:v>105.02932092759265</c:v>
                </c:pt>
                <c:pt idx="102">
                  <c:v>106.02961282737373</c:v>
                </c:pt>
                <c:pt idx="103">
                  <c:v>107.02989661882754</c:v>
                </c:pt>
                <c:pt idx="104">
                  <c:v>108.03017230195411</c:v>
                </c:pt>
                <c:pt idx="105">
                  <c:v>109.0304520392443</c:v>
                </c:pt>
                <c:pt idx="106">
                  <c:v>110.03073583069813</c:v>
                </c:pt>
                <c:pt idx="107">
                  <c:v>111.03101556798833</c:v>
                </c:pt>
                <c:pt idx="108">
                  <c:v>112.03130341360578</c:v>
                </c:pt>
                <c:pt idx="109">
                  <c:v>113.03157909673234</c:v>
                </c:pt>
                <c:pt idx="110">
                  <c:v>114.03186694234979</c:v>
                </c:pt>
                <c:pt idx="111">
                  <c:v>115.03215073380362</c:v>
                </c:pt>
                <c:pt idx="112">
                  <c:v>116.03242641693019</c:v>
                </c:pt>
                <c:pt idx="113">
                  <c:v>117.03271020838402</c:v>
                </c:pt>
                <c:pt idx="114">
                  <c:v>118.03299399983783</c:v>
                </c:pt>
                <c:pt idx="115">
                  <c:v>119.03327779129167</c:v>
                </c:pt>
                <c:pt idx="116">
                  <c:v>120.03355347441823</c:v>
                </c:pt>
                <c:pt idx="117">
                  <c:v>121.03384132003568</c:v>
                </c:pt>
                <c:pt idx="118">
                  <c:v>122.03412511148952</c:v>
                </c:pt>
                <c:pt idx="119">
                  <c:v>123.03440484877972</c:v>
                </c:pt>
                <c:pt idx="120">
                  <c:v>124.03468458606989</c:v>
                </c:pt>
                <c:pt idx="121">
                  <c:v>125.03496837752373</c:v>
                </c:pt>
                <c:pt idx="122">
                  <c:v>126.03525216897754</c:v>
                </c:pt>
                <c:pt idx="123">
                  <c:v>127.03553190626774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-0.63324000000000069</c:v>
                </c:pt>
                <c:pt idx="1">
                  <c:v>-0.55986000000000047</c:v>
                </c:pt>
                <c:pt idx="2">
                  <c:v>-0.59543999999999642</c:v>
                </c:pt>
                <c:pt idx="3">
                  <c:v>-0.57814000000000476</c:v>
                </c:pt>
                <c:pt idx="4">
                  <c:v>-0.58625999999999578</c:v>
                </c:pt>
                <c:pt idx="5">
                  <c:v>-0.5873500000000007</c:v>
                </c:pt>
                <c:pt idx="6">
                  <c:v>-0.58463999999999317</c:v>
                </c:pt>
                <c:pt idx="7">
                  <c:v>-0.50503999999999394</c:v>
                </c:pt>
                <c:pt idx="8">
                  <c:v>-0.59583999999999548</c:v>
                </c:pt>
                <c:pt idx="9">
                  <c:v>-0.51519000000000403</c:v>
                </c:pt>
                <c:pt idx="10">
                  <c:v>-0.63227000000000544</c:v>
                </c:pt>
                <c:pt idx="11">
                  <c:v>-0.57186000000000092</c:v>
                </c:pt>
                <c:pt idx="12">
                  <c:v>-0.57504000000000133</c:v>
                </c:pt>
                <c:pt idx="13">
                  <c:v>-0.55414000000000385</c:v>
                </c:pt>
                <c:pt idx="14">
                  <c:v>-0.55485000000000184</c:v>
                </c:pt>
                <c:pt idx="15">
                  <c:v>-0.58053999999999917</c:v>
                </c:pt>
                <c:pt idx="16">
                  <c:v>-0.5970400000000069</c:v>
                </c:pt>
                <c:pt idx="17">
                  <c:v>-0.58943999999999619</c:v>
                </c:pt>
                <c:pt idx="18">
                  <c:v>-0.60644000000000631</c:v>
                </c:pt>
                <c:pt idx="19">
                  <c:v>-0.52674000000000376</c:v>
                </c:pt>
                <c:pt idx="20">
                  <c:v>-0.61239000000000487</c:v>
                </c:pt>
                <c:pt idx="21">
                  <c:v>-0.61518999999999835</c:v>
                </c:pt>
                <c:pt idx="22">
                  <c:v>-0.60294000000000381</c:v>
                </c:pt>
                <c:pt idx="23">
                  <c:v>-0.5544399999999996</c:v>
                </c:pt>
                <c:pt idx="24">
                  <c:v>-0.62373999999999796</c:v>
                </c:pt>
                <c:pt idx="25">
                  <c:v>-0.50503999999999394</c:v>
                </c:pt>
                <c:pt idx="26">
                  <c:v>-0.59238000000000568</c:v>
                </c:pt>
                <c:pt idx="27">
                  <c:v>-0.59094000000000335</c:v>
                </c:pt>
                <c:pt idx="28">
                  <c:v>-0.53054000000000201</c:v>
                </c:pt>
                <c:pt idx="29">
                  <c:v>-0.60975000000000534</c:v>
                </c:pt>
                <c:pt idx="30">
                  <c:v>-0.58754000000000417</c:v>
                </c:pt>
                <c:pt idx="31">
                  <c:v>-0.53903999999999996</c:v>
                </c:pt>
                <c:pt idx="32">
                  <c:v>-0.61733999999999867</c:v>
                </c:pt>
                <c:pt idx="33">
                  <c:v>-0.59878999999999394</c:v>
                </c:pt>
                <c:pt idx="34">
                  <c:v>-0.64645000000000152</c:v>
                </c:pt>
                <c:pt idx="35">
                  <c:v>-0.54663999999999646</c:v>
                </c:pt>
                <c:pt idx="36">
                  <c:v>-0.57833999999999719</c:v>
                </c:pt>
                <c:pt idx="37">
                  <c:v>-0.58634000000000697</c:v>
                </c:pt>
                <c:pt idx="38">
                  <c:v>-0.59147000000000105</c:v>
                </c:pt>
                <c:pt idx="39">
                  <c:v>-0.5287399999999991</c:v>
                </c:pt>
                <c:pt idx="40">
                  <c:v>-0.62936999999999443</c:v>
                </c:pt>
                <c:pt idx="41">
                  <c:v>-0.62593999999999994</c:v>
                </c:pt>
                <c:pt idx="42">
                  <c:v>-0.63255999999999801</c:v>
                </c:pt>
                <c:pt idx="43">
                  <c:v>-0.55704000000000065</c:v>
                </c:pt>
                <c:pt idx="44">
                  <c:v>-0.6466700000000003</c:v>
                </c:pt>
                <c:pt idx="45">
                  <c:v>-0.56453999999999382</c:v>
                </c:pt>
                <c:pt idx="46">
                  <c:v>-0.56973999999999592</c:v>
                </c:pt>
                <c:pt idx="47">
                  <c:v>-0.62448999999999444</c:v>
                </c:pt>
                <c:pt idx="48">
                  <c:v>-0.63427000000000078</c:v>
                </c:pt>
                <c:pt idx="49">
                  <c:v>-0.59893999999999892</c:v>
                </c:pt>
                <c:pt idx="50">
                  <c:v>-0.60214000000000567</c:v>
                </c:pt>
                <c:pt idx="51">
                  <c:v>-0.57413999999999987</c:v>
                </c:pt>
                <c:pt idx="52">
                  <c:v>-0.62243999999999744</c:v>
                </c:pt>
                <c:pt idx="53">
                  <c:v>-0.59493999999999403</c:v>
                </c:pt>
                <c:pt idx="54">
                  <c:v>-0.67074999999999818</c:v>
                </c:pt>
                <c:pt idx="55">
                  <c:v>-0.57244000000000028</c:v>
                </c:pt>
                <c:pt idx="56">
                  <c:v>-0.62963999999999487</c:v>
                </c:pt>
                <c:pt idx="57">
                  <c:v>-0.5556399999999968</c:v>
                </c:pt>
                <c:pt idx="58">
                  <c:v>-0.59684000000000026</c:v>
                </c:pt>
                <c:pt idx="59">
                  <c:v>-0.62214000000000169</c:v>
                </c:pt>
                <c:pt idx="60">
                  <c:v>-0.58314000000000021</c:v>
                </c:pt>
                <c:pt idx="61">
                  <c:v>-0.57283999999999935</c:v>
                </c:pt>
                <c:pt idx="62">
                  <c:v>-0.63509000000000526</c:v>
                </c:pt>
                <c:pt idx="63">
                  <c:v>-0.59853999999999985</c:v>
                </c:pt>
                <c:pt idx="64">
                  <c:v>-0.67036000000000229</c:v>
                </c:pt>
                <c:pt idx="65">
                  <c:v>-0.62838000000000704</c:v>
                </c:pt>
                <c:pt idx="66">
                  <c:v>-0.69075999999999738</c:v>
                </c:pt>
                <c:pt idx="67">
                  <c:v>-0.6181399999999968</c:v>
                </c:pt>
                <c:pt idx="68">
                  <c:v>-0.66234000000000037</c:v>
                </c:pt>
                <c:pt idx="69">
                  <c:v>-0.61484000000000094</c:v>
                </c:pt>
                <c:pt idx="70">
                  <c:v>-0.66532999999999731</c:v>
                </c:pt>
                <c:pt idx="71">
                  <c:v>-0.6158800000000042</c:v>
                </c:pt>
                <c:pt idx="72">
                  <c:v>-0.64293999999999585</c:v>
                </c:pt>
                <c:pt idx="73">
                  <c:v>-0.64265000000000327</c:v>
                </c:pt>
                <c:pt idx="74">
                  <c:v>-0.64724999999999966</c:v>
                </c:pt>
                <c:pt idx="75">
                  <c:v>-0.63313999999999737</c:v>
                </c:pt>
                <c:pt idx="76">
                  <c:v>-0.65004000000000417</c:v>
                </c:pt>
                <c:pt idx="77">
                  <c:v>-0.64336000000000126</c:v>
                </c:pt>
                <c:pt idx="78">
                  <c:v>-0.6099399999999946</c:v>
                </c:pt>
                <c:pt idx="79">
                  <c:v>-0.62734000000000378</c:v>
                </c:pt>
                <c:pt idx="80">
                  <c:v>-0.62265999999999622</c:v>
                </c:pt>
                <c:pt idx="81">
                  <c:v>-0.64503000000000554</c:v>
                </c:pt>
                <c:pt idx="82">
                  <c:v>-0.64213999999999771</c:v>
                </c:pt>
                <c:pt idx="83">
                  <c:v>-0.62367999999999313</c:v>
                </c:pt>
                <c:pt idx="84">
                  <c:v>-0.58173999999999637</c:v>
                </c:pt>
                <c:pt idx="85">
                  <c:v>-0.56484000000000378</c:v>
                </c:pt>
                <c:pt idx="86">
                  <c:v>-0.62344000000000221</c:v>
                </c:pt>
                <c:pt idx="87">
                  <c:v>-0.69313999999999965</c:v>
                </c:pt>
                <c:pt idx="88">
                  <c:v>-0.58074000000000581</c:v>
                </c:pt>
                <c:pt idx="89">
                  <c:v>-0.56194000000000699</c:v>
                </c:pt>
                <c:pt idx="90">
                  <c:v>-0.63075000000000614</c:v>
                </c:pt>
                <c:pt idx="91">
                  <c:v>-0.5889399999999938</c:v>
                </c:pt>
                <c:pt idx="92">
                  <c:v>-0.55423999999999296</c:v>
                </c:pt>
                <c:pt idx="93">
                  <c:v>-0.61033999999999367</c:v>
                </c:pt>
                <c:pt idx="94">
                  <c:v>-0.52804000000000428</c:v>
                </c:pt>
                <c:pt idx="95">
                  <c:v>-0.56423999999999808</c:v>
                </c:pt>
                <c:pt idx="96">
                  <c:v>-0.58454000000000406</c:v>
                </c:pt>
                <c:pt idx="97">
                  <c:v>-0.59274000000000626</c:v>
                </c:pt>
                <c:pt idx="98">
                  <c:v>-0.64024000000000569</c:v>
                </c:pt>
                <c:pt idx="99">
                  <c:v>-0.59578000000000486</c:v>
                </c:pt>
                <c:pt idx="100">
                  <c:v>-0.59037999999999613</c:v>
                </c:pt>
                <c:pt idx="101">
                  <c:v>-0.62214000000000169</c:v>
                </c:pt>
                <c:pt idx="102">
                  <c:v>-0.63483999999999696</c:v>
                </c:pt>
                <c:pt idx="103">
                  <c:v>-0.60533999999999821</c:v>
                </c:pt>
                <c:pt idx="104">
                  <c:v>-0.59144000000000574</c:v>
                </c:pt>
                <c:pt idx="105">
                  <c:v>-0.59384000000000015</c:v>
                </c:pt>
                <c:pt idx="106">
                  <c:v>-0.59918000000000404</c:v>
                </c:pt>
                <c:pt idx="107">
                  <c:v>-0.55874000000000024</c:v>
                </c:pt>
                <c:pt idx="108">
                  <c:v>-0.56293999999999755</c:v>
                </c:pt>
                <c:pt idx="109">
                  <c:v>-0.60804000000000258</c:v>
                </c:pt>
                <c:pt idx="110">
                  <c:v>-0.6114599999999939</c:v>
                </c:pt>
                <c:pt idx="111">
                  <c:v>-0.60917999999999495</c:v>
                </c:pt>
                <c:pt idx="112">
                  <c:v>-0.60084000000000515</c:v>
                </c:pt>
                <c:pt idx="113">
                  <c:v>-0.59654000000000451</c:v>
                </c:pt>
                <c:pt idx="114">
                  <c:v>-0.54634000000000071</c:v>
                </c:pt>
                <c:pt idx="115">
                  <c:v>-0.57413999999999987</c:v>
                </c:pt>
                <c:pt idx="116">
                  <c:v>-0.59684000000000026</c:v>
                </c:pt>
                <c:pt idx="117">
                  <c:v>-0.5900400000000019</c:v>
                </c:pt>
                <c:pt idx="118">
                  <c:v>-0.58924000000000376</c:v>
                </c:pt>
                <c:pt idx="119">
                  <c:v>-0.55454000000000292</c:v>
                </c:pt>
                <c:pt idx="120">
                  <c:v>-0.60733999999999355</c:v>
                </c:pt>
                <c:pt idx="121">
                  <c:v>-0.57644000000000517</c:v>
                </c:pt>
                <c:pt idx="122">
                  <c:v>-0.58834000000000231</c:v>
                </c:pt>
                <c:pt idx="123">
                  <c:v>-0.52013999999999783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  <a:p>
            <a:pPr>
              <a:defRPr/>
            </a:pPr>
            <a:r>
              <a:rPr lang="en-US" sz="1200"/>
              <a:t>(Re-tuned)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3860433088525989E-2"/>
                  <c:y val="0.276672212508690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7.0016954512284109</c:v>
                </c:pt>
                <c:pt idx="4">
                  <c:v>8.0019776210167848</c:v>
                </c:pt>
                <c:pt idx="5">
                  <c:v>9.0022573583069807</c:v>
                </c:pt>
                <c:pt idx="6">
                  <c:v>10.002536690180815</c:v>
                </c:pt>
                <c:pt idx="7">
                  <c:v>11.00282534663099</c:v>
                </c:pt>
                <c:pt idx="8">
                  <c:v>12.003104678504824</c:v>
                </c:pt>
                <c:pt idx="9">
                  <c:v>13.00338725370956</c:v>
                </c:pt>
                <c:pt idx="10">
                  <c:v>14.003669828914294</c:v>
                </c:pt>
                <c:pt idx="11">
                  <c:v>15.003949160788128</c:v>
                </c:pt>
                <c:pt idx="12">
                  <c:v>16.004228492661962</c:v>
                </c:pt>
                <c:pt idx="13">
                  <c:v>17.0045143111976</c:v>
                </c:pt>
                <c:pt idx="14">
                  <c:v>18.004790399740532</c:v>
                </c:pt>
                <c:pt idx="15">
                  <c:v>19.005079056190706</c:v>
                </c:pt>
                <c:pt idx="16">
                  <c:v>20.005361631395441</c:v>
                </c:pt>
                <c:pt idx="17">
                  <c:v>21.005640963269276</c:v>
                </c:pt>
                <c:pt idx="18">
                  <c:v>22.005926781804916</c:v>
                </c:pt>
                <c:pt idx="19">
                  <c:v>23.006206113678751</c:v>
                </c:pt>
                <c:pt idx="20">
                  <c:v>24.006485445552585</c:v>
                </c:pt>
                <c:pt idx="21">
                  <c:v>25.006771264088218</c:v>
                </c:pt>
                <c:pt idx="22">
                  <c:v>26.007057082623856</c:v>
                </c:pt>
                <c:pt idx="23">
                  <c:v>27.007339252412226</c:v>
                </c:pt>
                <c:pt idx="24">
                  <c:v>28.007625070947867</c:v>
                </c:pt>
                <c:pt idx="25">
                  <c:v>29.007901159490796</c:v>
                </c:pt>
                <c:pt idx="26">
                  <c:v>30.008177653450094</c:v>
                </c:pt>
                <c:pt idx="27">
                  <c:v>31.008460228654833</c:v>
                </c:pt>
                <c:pt idx="28">
                  <c:v>32.008745641774105</c:v>
                </c:pt>
                <c:pt idx="29">
                  <c:v>33.009028216978841</c:v>
                </c:pt>
                <c:pt idx="30">
                  <c:v>34.009310792183577</c:v>
                </c:pt>
                <c:pt idx="31">
                  <c:v>35.009596610719207</c:v>
                </c:pt>
                <c:pt idx="32">
                  <c:v>36.009872699262147</c:v>
                </c:pt>
                <c:pt idx="33">
                  <c:v>37.010152031135981</c:v>
                </c:pt>
                <c:pt idx="34">
                  <c:v>38.010431363009815</c:v>
                </c:pt>
                <c:pt idx="35">
                  <c:v>39.010720424876347</c:v>
                </c:pt>
                <c:pt idx="36">
                  <c:v>40.011002594664724</c:v>
                </c:pt>
                <c:pt idx="37">
                  <c:v>41.011279899456738</c:v>
                </c:pt>
                <c:pt idx="38">
                  <c:v>42.011559636746945</c:v>
                </c:pt>
                <c:pt idx="39">
                  <c:v>43.011851536528013</c:v>
                </c:pt>
                <c:pt idx="40">
                  <c:v>44.012127219654587</c:v>
                </c:pt>
                <c:pt idx="41">
                  <c:v>45.012411011108412</c:v>
                </c:pt>
                <c:pt idx="42">
                  <c:v>46.01269480256223</c:v>
                </c:pt>
                <c:pt idx="43">
                  <c:v>47.012974539852422</c:v>
                </c:pt>
                <c:pt idx="44">
                  <c:v>48.013258331306247</c:v>
                </c:pt>
                <c:pt idx="45">
                  <c:v>49.013538068596439</c:v>
                </c:pt>
                <c:pt idx="46">
                  <c:v>50.013817805886639</c:v>
                </c:pt>
                <c:pt idx="47">
                  <c:v>51.014101597340463</c:v>
                </c:pt>
                <c:pt idx="48">
                  <c:v>52.014385388794288</c:v>
                </c:pt>
                <c:pt idx="49">
                  <c:v>53.014665126084488</c:v>
                </c:pt>
                <c:pt idx="50">
                  <c:v>54.01494486337468</c:v>
                </c:pt>
                <c:pt idx="51">
                  <c:v>55.015228654828505</c:v>
                </c:pt>
                <c:pt idx="52">
                  <c:v>56.015508392118704</c:v>
                </c:pt>
                <c:pt idx="53">
                  <c:v>57.015788129408904</c:v>
                </c:pt>
                <c:pt idx="54">
                  <c:v>58.016071920862728</c:v>
                </c:pt>
                <c:pt idx="55">
                  <c:v>59.016355712316546</c:v>
                </c:pt>
                <c:pt idx="56">
                  <c:v>60.016635449606746</c:v>
                </c:pt>
                <c:pt idx="57">
                  <c:v>61.016923295224196</c:v>
                </c:pt>
                <c:pt idx="58">
                  <c:v>62.01719492418713</c:v>
                </c:pt>
                <c:pt idx="59">
                  <c:v>63.017490878131838</c:v>
                </c:pt>
                <c:pt idx="60">
                  <c:v>64.017762507094773</c:v>
                </c:pt>
                <c:pt idx="61">
                  <c:v>65.018046298548597</c:v>
                </c:pt>
                <c:pt idx="62">
                  <c:v>66.018317927511546</c:v>
                </c:pt>
                <c:pt idx="63">
                  <c:v>67.018609827292622</c:v>
                </c:pt>
                <c:pt idx="64">
                  <c:v>68.018897672910072</c:v>
                </c:pt>
                <c:pt idx="65">
                  <c:v>69.019173356036646</c:v>
                </c:pt>
                <c:pt idx="66">
                  <c:v>70.019465255817721</c:v>
                </c:pt>
                <c:pt idx="67">
                  <c:v>71.019744993107921</c:v>
                </c:pt>
                <c:pt idx="68">
                  <c:v>72.02002473039812</c:v>
                </c:pt>
                <c:pt idx="69">
                  <c:v>73.020300413524694</c:v>
                </c:pt>
                <c:pt idx="70">
                  <c:v>74.02058015081488</c:v>
                </c:pt>
                <c:pt idx="71">
                  <c:v>75.02087610475958</c:v>
                </c:pt>
                <c:pt idx="72">
                  <c:v>76.021147733722529</c:v>
                </c:pt>
                <c:pt idx="73">
                  <c:v>77.021439633503604</c:v>
                </c:pt>
                <c:pt idx="74">
                  <c:v>78.021711262466553</c:v>
                </c:pt>
                <c:pt idx="75">
                  <c:v>79.021995053920378</c:v>
                </c:pt>
                <c:pt idx="76">
                  <c:v>80.022278845374203</c:v>
                </c:pt>
                <c:pt idx="77">
                  <c:v>81.022562636828027</c:v>
                </c:pt>
                <c:pt idx="78">
                  <c:v>82.022838319954587</c:v>
                </c:pt>
                <c:pt idx="79">
                  <c:v>83.023126165572037</c:v>
                </c:pt>
                <c:pt idx="80">
                  <c:v>84.023401848698612</c:v>
                </c:pt>
                <c:pt idx="81">
                  <c:v>85.023689694316062</c:v>
                </c:pt>
                <c:pt idx="82">
                  <c:v>86.023969431606261</c:v>
                </c:pt>
                <c:pt idx="83">
                  <c:v>87.024249168896461</c:v>
                </c:pt>
                <c:pt idx="84">
                  <c:v>88.0245329603503</c:v>
                </c:pt>
                <c:pt idx="85">
                  <c:v>89.02481675180411</c:v>
                </c:pt>
                <c:pt idx="86">
                  <c:v>90.025100543257935</c:v>
                </c:pt>
                <c:pt idx="87">
                  <c:v>91.025376226384509</c:v>
                </c:pt>
                <c:pt idx="88">
                  <c:v>92.02566001783832</c:v>
                </c:pt>
                <c:pt idx="89">
                  <c:v>93.025939755128519</c:v>
                </c:pt>
                <c:pt idx="90">
                  <c:v>94.026223546582344</c:v>
                </c:pt>
                <c:pt idx="91">
                  <c:v>95.026503283872543</c:v>
                </c:pt>
                <c:pt idx="92">
                  <c:v>96.026791129489993</c:v>
                </c:pt>
                <c:pt idx="93">
                  <c:v>97.027074920943804</c:v>
                </c:pt>
                <c:pt idx="94">
                  <c:v>98.027350604070392</c:v>
                </c:pt>
                <c:pt idx="95">
                  <c:v>99.027638449687842</c:v>
                </c:pt>
                <c:pt idx="96">
                  <c:v>100.02792224114165</c:v>
                </c:pt>
                <c:pt idx="97">
                  <c:v>101.02820197843185</c:v>
                </c:pt>
                <c:pt idx="98">
                  <c:v>102.02848576988568</c:v>
                </c:pt>
                <c:pt idx="99">
                  <c:v>103.02876145301225</c:v>
                </c:pt>
                <c:pt idx="100">
                  <c:v>104.02904524446608</c:v>
                </c:pt>
                <c:pt idx="101">
                  <c:v>105.02932092759265</c:v>
                </c:pt>
                <c:pt idx="102">
                  <c:v>106.02961282737373</c:v>
                </c:pt>
                <c:pt idx="103">
                  <c:v>107.02989661882754</c:v>
                </c:pt>
                <c:pt idx="104">
                  <c:v>108.03017230195411</c:v>
                </c:pt>
                <c:pt idx="105">
                  <c:v>109.0304520392443</c:v>
                </c:pt>
                <c:pt idx="106">
                  <c:v>110.03073583069813</c:v>
                </c:pt>
                <c:pt idx="107">
                  <c:v>111.03101556798833</c:v>
                </c:pt>
                <c:pt idx="108">
                  <c:v>112.03130341360578</c:v>
                </c:pt>
                <c:pt idx="109">
                  <c:v>113.03157909673234</c:v>
                </c:pt>
                <c:pt idx="110">
                  <c:v>114.03186694234979</c:v>
                </c:pt>
                <c:pt idx="111">
                  <c:v>115.03215073380362</c:v>
                </c:pt>
                <c:pt idx="112">
                  <c:v>116.03242641693019</c:v>
                </c:pt>
                <c:pt idx="113">
                  <c:v>117.03271020838402</c:v>
                </c:pt>
                <c:pt idx="114">
                  <c:v>118.03299399983783</c:v>
                </c:pt>
                <c:pt idx="115">
                  <c:v>119.03327779129167</c:v>
                </c:pt>
                <c:pt idx="116">
                  <c:v>120.03355347441823</c:v>
                </c:pt>
                <c:pt idx="117">
                  <c:v>121.03384132003568</c:v>
                </c:pt>
                <c:pt idx="118">
                  <c:v>122.03412511148952</c:v>
                </c:pt>
                <c:pt idx="119">
                  <c:v>123.03440484877972</c:v>
                </c:pt>
                <c:pt idx="120">
                  <c:v>124.03468458606989</c:v>
                </c:pt>
                <c:pt idx="121">
                  <c:v>125.03496837752373</c:v>
                </c:pt>
                <c:pt idx="122">
                  <c:v>126.03525216897754</c:v>
                </c:pt>
                <c:pt idx="123">
                  <c:v>127.03553190626774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-2.4103484848581047E-2</c:v>
                </c:pt>
                <c:pt idx="1">
                  <c:v>-1.7053484848588596E-2</c:v>
                </c:pt>
                <c:pt idx="2">
                  <c:v>9.465151514120862E-4</c:v>
                </c:pt>
                <c:pt idx="3">
                  <c:v>-2.2103484848571497E-2</c:v>
                </c:pt>
                <c:pt idx="4">
                  <c:v>4.8965151514153149E-3</c:v>
                </c:pt>
                <c:pt idx="5">
                  <c:v>6.2965151514333684E-3</c:v>
                </c:pt>
                <c:pt idx="6">
                  <c:v>-1.5553484848567223E-2</c:v>
                </c:pt>
                <c:pt idx="7">
                  <c:v>-2.5034848485745442E-3</c:v>
                </c:pt>
                <c:pt idx="8">
                  <c:v>8.3865151514146419E-3</c:v>
                </c:pt>
                <c:pt idx="9">
                  <c:v>-5.8534848485862767E-3</c:v>
                </c:pt>
                <c:pt idx="10">
                  <c:v>1.0496515151430685E-2</c:v>
                </c:pt>
                <c:pt idx="11">
                  <c:v>-4.0034848485674956E-3</c:v>
                </c:pt>
                <c:pt idx="12">
                  <c:v>1.3096515151431731E-2</c:v>
                </c:pt>
                <c:pt idx="13">
                  <c:v>6.2465151514174977E-3</c:v>
                </c:pt>
                <c:pt idx="14">
                  <c:v>1.1296515151428821E-2</c:v>
                </c:pt>
                <c:pt idx="15">
                  <c:v>-6.9934848485786461E-3</c:v>
                </c:pt>
                <c:pt idx="16">
                  <c:v>-1.9153484848573044E-2</c:v>
                </c:pt>
                <c:pt idx="17">
                  <c:v>1.9696515151423455E-2</c:v>
                </c:pt>
                <c:pt idx="18">
                  <c:v>6.2465151514174977E-3</c:v>
                </c:pt>
                <c:pt idx="19">
                  <c:v>1.8465151514135414E-3</c:v>
                </c:pt>
                <c:pt idx="20">
                  <c:v>-5.1034848485755901E-3</c:v>
                </c:pt>
                <c:pt idx="21">
                  <c:v>1.5696515151432777E-2</c:v>
                </c:pt>
                <c:pt idx="22">
                  <c:v>-1.4953484848575727E-2</c:v>
                </c:pt>
                <c:pt idx="23">
                  <c:v>4.6965151514086756E-3</c:v>
                </c:pt>
                <c:pt idx="24">
                  <c:v>-1.7253484848566814E-2</c:v>
                </c:pt>
                <c:pt idx="25">
                  <c:v>-1.7053484848588596E-2</c:v>
                </c:pt>
                <c:pt idx="26">
                  <c:v>-1.9653484848589642E-2</c:v>
                </c:pt>
                <c:pt idx="27">
                  <c:v>1.2246515151417725E-2</c:v>
                </c:pt>
                <c:pt idx="28">
                  <c:v>-6.153484848567814E-3</c:v>
                </c:pt>
                <c:pt idx="29">
                  <c:v>7.0465151514156332E-3</c:v>
                </c:pt>
                <c:pt idx="30">
                  <c:v>-8.9534848485754992E-3</c:v>
                </c:pt>
                <c:pt idx="31">
                  <c:v>1.9446515151429367E-2</c:v>
                </c:pt>
                <c:pt idx="32">
                  <c:v>-1.6353484848565358E-2</c:v>
                </c:pt>
                <c:pt idx="33">
                  <c:v>1.3696515151423228E-2</c:v>
                </c:pt>
                <c:pt idx="34">
                  <c:v>3.3965151514223635E-3</c:v>
                </c:pt>
                <c:pt idx="35">
                  <c:v>9.6465151514166791E-3</c:v>
                </c:pt>
                <c:pt idx="36">
                  <c:v>-1.3153484848572816E-2</c:v>
                </c:pt>
                <c:pt idx="37">
                  <c:v>1.5465151514320041E-3</c:v>
                </c:pt>
                <c:pt idx="38">
                  <c:v>-7.0348484857163385E-4</c:v>
                </c:pt>
                <c:pt idx="39">
                  <c:v>6.9465151514123136E-3</c:v>
                </c:pt>
                <c:pt idx="40">
                  <c:v>-1.1003484848572498E-2</c:v>
                </c:pt>
                <c:pt idx="41">
                  <c:v>1.3616515151426256E-2</c:v>
                </c:pt>
                <c:pt idx="42">
                  <c:v>1.3465151514253648E-3</c:v>
                </c:pt>
                <c:pt idx="43">
                  <c:v>4.5965151514337776E-3</c:v>
                </c:pt>
                <c:pt idx="44">
                  <c:v>2.4651515141727032E-4</c:v>
                </c:pt>
                <c:pt idx="45">
                  <c:v>4.8965151514153149E-3</c:v>
                </c:pt>
                <c:pt idx="46">
                  <c:v>4.0465151514297304E-3</c:v>
                </c:pt>
                <c:pt idx="47">
                  <c:v>-3.803484848589278E-3</c:v>
                </c:pt>
                <c:pt idx="48">
                  <c:v>-6.5534848485810926E-3</c:v>
                </c:pt>
                <c:pt idx="49">
                  <c:v>-2.365348484858032E-2</c:v>
                </c:pt>
                <c:pt idx="50">
                  <c:v>-2.530348484856404E-2</c:v>
                </c:pt>
                <c:pt idx="51">
                  <c:v>5.9965151514234094E-3</c:v>
                </c:pt>
                <c:pt idx="52">
                  <c:v>-6.863484848565804E-3</c:v>
                </c:pt>
                <c:pt idx="53">
                  <c:v>5.4465151514193622E-3</c:v>
                </c:pt>
                <c:pt idx="54">
                  <c:v>-1.5503484848579774E-2</c:v>
                </c:pt>
                <c:pt idx="55">
                  <c:v>7.5965151514196805E-3</c:v>
                </c:pt>
                <c:pt idx="56">
                  <c:v>-2.2553484848572225E-2</c:v>
                </c:pt>
                <c:pt idx="57">
                  <c:v>-6.5034848485652219E-3</c:v>
                </c:pt>
                <c:pt idx="58">
                  <c:v>-6.3534848485744533E-3</c:v>
                </c:pt>
                <c:pt idx="59">
                  <c:v>1.4196515151411404E-2</c:v>
                </c:pt>
                <c:pt idx="60">
                  <c:v>-3.0353484848575363E-2</c:v>
                </c:pt>
                <c:pt idx="61">
                  <c:v>5.8965151514200898E-3</c:v>
                </c:pt>
                <c:pt idx="62">
                  <c:v>-1.7034848485764087E-3</c:v>
                </c:pt>
                <c:pt idx="63">
                  <c:v>3.9465151514264107E-3</c:v>
                </c:pt>
                <c:pt idx="64">
                  <c:v>3.0965151514124045E-3</c:v>
                </c:pt>
                <c:pt idx="65">
                  <c:v>-1.5503484848579774E-2</c:v>
                </c:pt>
                <c:pt idx="66">
                  <c:v>-1.1053484848588369E-2</c:v>
                </c:pt>
                <c:pt idx="67">
                  <c:v>3.2965151514190438E-3</c:v>
                </c:pt>
                <c:pt idx="68">
                  <c:v>5.6465151514260015E-3</c:v>
                </c:pt>
                <c:pt idx="69">
                  <c:v>-4.2534848485900056E-3</c:v>
                </c:pt>
                <c:pt idx="70">
                  <c:v>-2.3034848485679049E-3</c:v>
                </c:pt>
                <c:pt idx="71">
                  <c:v>-1.2803484848575408E-2</c:v>
                </c:pt>
                <c:pt idx="72">
                  <c:v>-1.2703484848572089E-2</c:v>
                </c:pt>
                <c:pt idx="73">
                  <c:v>2.3465151514301397E-3</c:v>
                </c:pt>
                <c:pt idx="74">
                  <c:v>7.465151514338686E-4</c:v>
                </c:pt>
                <c:pt idx="75">
                  <c:v>-1.534848485675866E-4</c:v>
                </c:pt>
                <c:pt idx="76">
                  <c:v>-7.5348484858750453E-4</c:v>
                </c:pt>
                <c:pt idx="77">
                  <c:v>7.1965151514348236E-3</c:v>
                </c:pt>
                <c:pt idx="78">
                  <c:v>-6.8034848485751809E-3</c:v>
                </c:pt>
                <c:pt idx="79">
                  <c:v>-2.4534848485870953E-3</c:v>
                </c:pt>
                <c:pt idx="80">
                  <c:v>-1.3703484848576863E-2</c:v>
                </c:pt>
                <c:pt idx="81">
                  <c:v>2.296515151414269E-3</c:v>
                </c:pt>
                <c:pt idx="82">
                  <c:v>-8.034848485749535E-4</c:v>
                </c:pt>
                <c:pt idx="83">
                  <c:v>-1.3053484848569497E-2</c:v>
                </c:pt>
                <c:pt idx="84">
                  <c:v>-8.5348484859082419E-4</c:v>
                </c:pt>
                <c:pt idx="85">
                  <c:v>-1.8703484848572316E-2</c:v>
                </c:pt>
                <c:pt idx="86">
                  <c:v>-9.5348484856572213E-4</c:v>
                </c:pt>
                <c:pt idx="87">
                  <c:v>-1.7163484848566668E-2</c:v>
                </c:pt>
                <c:pt idx="88">
                  <c:v>6.5965151514149056E-3</c:v>
                </c:pt>
                <c:pt idx="89">
                  <c:v>-1.5403484848576454E-2</c:v>
                </c:pt>
                <c:pt idx="90">
                  <c:v>-3.7534848485734074E-3</c:v>
                </c:pt>
                <c:pt idx="91">
                  <c:v>-2.2534848485804559E-3</c:v>
                </c:pt>
                <c:pt idx="92">
                  <c:v>6.2965151514333684E-3</c:v>
                </c:pt>
                <c:pt idx="93">
                  <c:v>7.0465151514156332E-3</c:v>
                </c:pt>
                <c:pt idx="94">
                  <c:v>4.2465151514363697E-3</c:v>
                </c:pt>
                <c:pt idx="95">
                  <c:v>1.4965151514161334E-3</c:v>
                </c:pt>
                <c:pt idx="96">
                  <c:v>2.4651515141727032E-4</c:v>
                </c:pt>
                <c:pt idx="97">
                  <c:v>1.4651515141395066E-4</c:v>
                </c:pt>
                <c:pt idx="98">
                  <c:v>-7.3034848485917792E-3</c:v>
                </c:pt>
                <c:pt idx="99">
                  <c:v>1.1946515151436188E-2</c:v>
                </c:pt>
                <c:pt idx="100">
                  <c:v>-6.0348484856831419E-4</c:v>
                </c:pt>
                <c:pt idx="101">
                  <c:v>1.3536515151429285E-2</c:v>
                </c:pt>
                <c:pt idx="102">
                  <c:v>-1.990348484858373E-2</c:v>
                </c:pt>
                <c:pt idx="103">
                  <c:v>6.3965151514082663E-3</c:v>
                </c:pt>
                <c:pt idx="104">
                  <c:v>-1.4053484848574271E-2</c:v>
                </c:pt>
                <c:pt idx="105">
                  <c:v>7.6965151514230001E-3</c:v>
                </c:pt>
                <c:pt idx="106">
                  <c:v>-1.4403484848571679E-2</c:v>
                </c:pt>
                <c:pt idx="107">
                  <c:v>6.5965151514149056E-3</c:v>
                </c:pt>
                <c:pt idx="108">
                  <c:v>5.4651515142722928E-4</c:v>
                </c:pt>
                <c:pt idx="109">
                  <c:v>1.149651515143546E-2</c:v>
                </c:pt>
                <c:pt idx="110">
                  <c:v>-1.5683484848580065E-2</c:v>
                </c:pt>
                <c:pt idx="111">
                  <c:v>-4.6534848485748626E-3</c:v>
                </c:pt>
                <c:pt idx="112">
                  <c:v>-1.2993484848578873E-2</c:v>
                </c:pt>
                <c:pt idx="113">
                  <c:v>-5.6534848485796374E-3</c:v>
                </c:pt>
                <c:pt idx="114">
                  <c:v>-1.8083484848574471E-2</c:v>
                </c:pt>
                <c:pt idx="115">
                  <c:v>-9.9034848485644034E-3</c:v>
                </c:pt>
                <c:pt idx="116">
                  <c:v>-6.403484848590324E-3</c:v>
                </c:pt>
                <c:pt idx="117">
                  <c:v>-5.2034848485789098E-3</c:v>
                </c:pt>
                <c:pt idx="118">
                  <c:v>-1.1653484848579865E-2</c:v>
                </c:pt>
                <c:pt idx="119">
                  <c:v>-6.8734848485689781E-3</c:v>
                </c:pt>
                <c:pt idx="120">
                  <c:v>-3.3534848485885504E-3</c:v>
                </c:pt>
                <c:pt idx="121">
                  <c:v>-2.8373484848572161E-2</c:v>
                </c:pt>
                <c:pt idx="122">
                  <c:v>5.4651515142722928E-4</c:v>
                </c:pt>
                <c:pt idx="123">
                  <c:v>-3.4893484848566914E-2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(Run13-Run8)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7.0016954512284109</c:v>
                </c:pt>
                <c:pt idx="4">
                  <c:v>8.0019776210167848</c:v>
                </c:pt>
                <c:pt idx="5">
                  <c:v>9.0022573583069807</c:v>
                </c:pt>
                <c:pt idx="6">
                  <c:v>10.002536690180815</c:v>
                </c:pt>
                <c:pt idx="7">
                  <c:v>11.00282534663099</c:v>
                </c:pt>
                <c:pt idx="8">
                  <c:v>12.003104678504824</c:v>
                </c:pt>
                <c:pt idx="9">
                  <c:v>13.00338725370956</c:v>
                </c:pt>
                <c:pt idx="10">
                  <c:v>14.003669828914294</c:v>
                </c:pt>
                <c:pt idx="11">
                  <c:v>15.003949160788128</c:v>
                </c:pt>
                <c:pt idx="12">
                  <c:v>16.004228492661962</c:v>
                </c:pt>
                <c:pt idx="13">
                  <c:v>17.0045143111976</c:v>
                </c:pt>
                <c:pt idx="14">
                  <c:v>18.004790399740532</c:v>
                </c:pt>
                <c:pt idx="15">
                  <c:v>19.005079056190706</c:v>
                </c:pt>
                <c:pt idx="16">
                  <c:v>20.005361631395441</c:v>
                </c:pt>
                <c:pt idx="17">
                  <c:v>21.005640963269276</c:v>
                </c:pt>
                <c:pt idx="18">
                  <c:v>22.005926781804916</c:v>
                </c:pt>
                <c:pt idx="19">
                  <c:v>23.006206113678751</c:v>
                </c:pt>
                <c:pt idx="20">
                  <c:v>24.006485445552585</c:v>
                </c:pt>
                <c:pt idx="21">
                  <c:v>25.006771264088218</c:v>
                </c:pt>
                <c:pt idx="22">
                  <c:v>26.007057082623856</c:v>
                </c:pt>
                <c:pt idx="23">
                  <c:v>27.007339252412226</c:v>
                </c:pt>
                <c:pt idx="24">
                  <c:v>28.007625070947867</c:v>
                </c:pt>
                <c:pt idx="25">
                  <c:v>29.007901159490796</c:v>
                </c:pt>
                <c:pt idx="26">
                  <c:v>30.008177653450094</c:v>
                </c:pt>
                <c:pt idx="27">
                  <c:v>31.008460228654833</c:v>
                </c:pt>
                <c:pt idx="28">
                  <c:v>32.008745641774105</c:v>
                </c:pt>
                <c:pt idx="29">
                  <c:v>33.009028216978841</c:v>
                </c:pt>
                <c:pt idx="30">
                  <c:v>34.009310792183577</c:v>
                </c:pt>
                <c:pt idx="31">
                  <c:v>35.009596610719207</c:v>
                </c:pt>
                <c:pt idx="32">
                  <c:v>36.009872699262147</c:v>
                </c:pt>
                <c:pt idx="33">
                  <c:v>37.010152031135981</c:v>
                </c:pt>
                <c:pt idx="34">
                  <c:v>38.010431363009815</c:v>
                </c:pt>
                <c:pt idx="35">
                  <c:v>39.010720424876347</c:v>
                </c:pt>
                <c:pt idx="36">
                  <c:v>40.011002594664724</c:v>
                </c:pt>
                <c:pt idx="37">
                  <c:v>41.011279899456738</c:v>
                </c:pt>
                <c:pt idx="38">
                  <c:v>42.011559636746945</c:v>
                </c:pt>
                <c:pt idx="39">
                  <c:v>43.011851536528013</c:v>
                </c:pt>
                <c:pt idx="40">
                  <c:v>44.012127219654587</c:v>
                </c:pt>
                <c:pt idx="41">
                  <c:v>45.012411011108412</c:v>
                </c:pt>
                <c:pt idx="42">
                  <c:v>46.01269480256223</c:v>
                </c:pt>
                <c:pt idx="43">
                  <c:v>47.012974539852422</c:v>
                </c:pt>
                <c:pt idx="44">
                  <c:v>48.013258331306247</c:v>
                </c:pt>
                <c:pt idx="45">
                  <c:v>49.013538068596439</c:v>
                </c:pt>
                <c:pt idx="46">
                  <c:v>50.013817805886639</c:v>
                </c:pt>
                <c:pt idx="47">
                  <c:v>51.014101597340463</c:v>
                </c:pt>
                <c:pt idx="48">
                  <c:v>52.014385388794288</c:v>
                </c:pt>
                <c:pt idx="49">
                  <c:v>53.014665126084488</c:v>
                </c:pt>
                <c:pt idx="50">
                  <c:v>54.01494486337468</c:v>
                </c:pt>
                <c:pt idx="51">
                  <c:v>55.015228654828505</c:v>
                </c:pt>
                <c:pt idx="52">
                  <c:v>56.015508392118704</c:v>
                </c:pt>
                <c:pt idx="53">
                  <c:v>57.015788129408904</c:v>
                </c:pt>
                <c:pt idx="54">
                  <c:v>58.016071920862728</c:v>
                </c:pt>
                <c:pt idx="55">
                  <c:v>59.016355712316546</c:v>
                </c:pt>
                <c:pt idx="56">
                  <c:v>60.016635449606746</c:v>
                </c:pt>
                <c:pt idx="57">
                  <c:v>61.016923295224196</c:v>
                </c:pt>
                <c:pt idx="58">
                  <c:v>62.01719492418713</c:v>
                </c:pt>
                <c:pt idx="59">
                  <c:v>63.017490878131838</c:v>
                </c:pt>
                <c:pt idx="60">
                  <c:v>64.017762507094773</c:v>
                </c:pt>
                <c:pt idx="61">
                  <c:v>65.018046298548597</c:v>
                </c:pt>
                <c:pt idx="62">
                  <c:v>66.018317927511546</c:v>
                </c:pt>
                <c:pt idx="63">
                  <c:v>67.018609827292622</c:v>
                </c:pt>
                <c:pt idx="64">
                  <c:v>68.018897672910072</c:v>
                </c:pt>
                <c:pt idx="65">
                  <c:v>69.019173356036646</c:v>
                </c:pt>
                <c:pt idx="66">
                  <c:v>70.019465255817721</c:v>
                </c:pt>
                <c:pt idx="67">
                  <c:v>71.019744993107921</c:v>
                </c:pt>
                <c:pt idx="68">
                  <c:v>72.02002473039812</c:v>
                </c:pt>
                <c:pt idx="69">
                  <c:v>73.020300413524694</c:v>
                </c:pt>
                <c:pt idx="70">
                  <c:v>74.02058015081488</c:v>
                </c:pt>
                <c:pt idx="71">
                  <c:v>75.02087610475958</c:v>
                </c:pt>
                <c:pt idx="72">
                  <c:v>76.021147733722529</c:v>
                </c:pt>
                <c:pt idx="73">
                  <c:v>77.021439633503604</c:v>
                </c:pt>
                <c:pt idx="74">
                  <c:v>78.021711262466553</c:v>
                </c:pt>
                <c:pt idx="75">
                  <c:v>79.021995053920378</c:v>
                </c:pt>
                <c:pt idx="76">
                  <c:v>80.022278845374203</c:v>
                </c:pt>
                <c:pt idx="77">
                  <c:v>81.022562636828027</c:v>
                </c:pt>
                <c:pt idx="78">
                  <c:v>82.022838319954587</c:v>
                </c:pt>
                <c:pt idx="79">
                  <c:v>83.023126165572037</c:v>
                </c:pt>
                <c:pt idx="80">
                  <c:v>84.023401848698612</c:v>
                </c:pt>
                <c:pt idx="81">
                  <c:v>85.023689694316062</c:v>
                </c:pt>
                <c:pt idx="82">
                  <c:v>86.023969431606261</c:v>
                </c:pt>
                <c:pt idx="83">
                  <c:v>87.024249168896461</c:v>
                </c:pt>
                <c:pt idx="84">
                  <c:v>88.0245329603503</c:v>
                </c:pt>
                <c:pt idx="85">
                  <c:v>89.02481675180411</c:v>
                </c:pt>
                <c:pt idx="86">
                  <c:v>90.025100543257935</c:v>
                </c:pt>
                <c:pt idx="87">
                  <c:v>91.025376226384509</c:v>
                </c:pt>
                <c:pt idx="88">
                  <c:v>92.02566001783832</c:v>
                </c:pt>
                <c:pt idx="89">
                  <c:v>93.025939755128519</c:v>
                </c:pt>
                <c:pt idx="90">
                  <c:v>94.026223546582344</c:v>
                </c:pt>
                <c:pt idx="91">
                  <c:v>95.026503283872543</c:v>
                </c:pt>
                <c:pt idx="92">
                  <c:v>96.026791129489993</c:v>
                </c:pt>
                <c:pt idx="93">
                  <c:v>97.027074920943804</c:v>
                </c:pt>
                <c:pt idx="94">
                  <c:v>98.027350604070392</c:v>
                </c:pt>
                <c:pt idx="95">
                  <c:v>99.027638449687842</c:v>
                </c:pt>
                <c:pt idx="96">
                  <c:v>100.02792224114165</c:v>
                </c:pt>
                <c:pt idx="97">
                  <c:v>101.02820197843185</c:v>
                </c:pt>
                <c:pt idx="98">
                  <c:v>102.02848576988568</c:v>
                </c:pt>
                <c:pt idx="99">
                  <c:v>103.02876145301225</c:v>
                </c:pt>
                <c:pt idx="100">
                  <c:v>104.02904524446608</c:v>
                </c:pt>
                <c:pt idx="101">
                  <c:v>105.02932092759265</c:v>
                </c:pt>
                <c:pt idx="102">
                  <c:v>106.02961282737373</c:v>
                </c:pt>
                <c:pt idx="103">
                  <c:v>107.02989661882754</c:v>
                </c:pt>
                <c:pt idx="104">
                  <c:v>108.03017230195411</c:v>
                </c:pt>
                <c:pt idx="105">
                  <c:v>109.0304520392443</c:v>
                </c:pt>
                <c:pt idx="106">
                  <c:v>110.03073583069813</c:v>
                </c:pt>
                <c:pt idx="107">
                  <c:v>111.03101556798833</c:v>
                </c:pt>
                <c:pt idx="108">
                  <c:v>112.03130341360578</c:v>
                </c:pt>
                <c:pt idx="109">
                  <c:v>113.03157909673234</c:v>
                </c:pt>
                <c:pt idx="110">
                  <c:v>114.03186694234979</c:v>
                </c:pt>
                <c:pt idx="111">
                  <c:v>115.03215073380362</c:v>
                </c:pt>
                <c:pt idx="112">
                  <c:v>116.03242641693019</c:v>
                </c:pt>
                <c:pt idx="113">
                  <c:v>117.03271020838402</c:v>
                </c:pt>
                <c:pt idx="114">
                  <c:v>118.03299399983783</c:v>
                </c:pt>
                <c:pt idx="115">
                  <c:v>119.03327779129167</c:v>
                </c:pt>
                <c:pt idx="116">
                  <c:v>120.03355347441823</c:v>
                </c:pt>
                <c:pt idx="117">
                  <c:v>121.03384132003568</c:v>
                </c:pt>
                <c:pt idx="118">
                  <c:v>122.03412511148952</c:v>
                </c:pt>
                <c:pt idx="119">
                  <c:v>123.03440484877972</c:v>
                </c:pt>
                <c:pt idx="120">
                  <c:v>124.03468458606989</c:v>
                </c:pt>
                <c:pt idx="121">
                  <c:v>125.03496837752373</c:v>
                </c:pt>
                <c:pt idx="122">
                  <c:v>126.03525216897754</c:v>
                </c:pt>
                <c:pt idx="123">
                  <c:v>127.03553190626774</c:v>
                </c:pt>
              </c:numCache>
            </c:numRef>
          </c:xVal>
          <c:yVal>
            <c:numRef>
              <c:f>'Y Locations'!$V$9:$V$132</c:f>
              <c:numCache>
                <c:formatCode>0</c:formatCode>
                <c:ptCount val="124"/>
                <c:pt idx="0">
                  <c:v>18.579469697016293</c:v>
                </c:pt>
                <c:pt idx="1">
                  <c:v>14.429469697034847</c:v>
                </c:pt>
                <c:pt idx="2">
                  <c:v>15.67946969703371</c:v>
                </c:pt>
                <c:pt idx="3">
                  <c:v>13.879469697002378</c:v>
                </c:pt>
                <c:pt idx="4">
                  <c:v>15.629469697017839</c:v>
                </c:pt>
                <c:pt idx="5">
                  <c:v>14.379469697018976</c:v>
                </c:pt>
                <c:pt idx="6">
                  <c:v>-10.37053030299262</c:v>
                </c:pt>
                <c:pt idx="7">
                  <c:v>-3.9205303029916649</c:v>
                </c:pt>
                <c:pt idx="8">
                  <c:v>2.1694696970371297</c:v>
                </c:pt>
                <c:pt idx="9">
                  <c:v>0.12946969701488342</c:v>
                </c:pt>
                <c:pt idx="10">
                  <c:v>8.2794696970154291</c:v>
                </c:pt>
                <c:pt idx="11">
                  <c:v>6.4694696970093446</c:v>
                </c:pt>
                <c:pt idx="12">
                  <c:v>-9.9705303029793413</c:v>
                </c:pt>
                <c:pt idx="13">
                  <c:v>-18.28053030297383</c:v>
                </c:pt>
                <c:pt idx="14">
                  <c:v>0.97946969700046793</c:v>
                </c:pt>
                <c:pt idx="15">
                  <c:v>4.5694696970315363</c:v>
                </c:pt>
                <c:pt idx="16">
                  <c:v>-3.0705303029776587</c:v>
                </c:pt>
                <c:pt idx="17">
                  <c:v>13.62946969700829</c:v>
                </c:pt>
                <c:pt idx="18">
                  <c:v>3.3794696970232962</c:v>
                </c:pt>
                <c:pt idx="19">
                  <c:v>2.6294696970410314</c:v>
                </c:pt>
                <c:pt idx="20">
                  <c:v>4.6494696970285077</c:v>
                </c:pt>
                <c:pt idx="21">
                  <c:v>-8.4205303029989409</c:v>
                </c:pt>
                <c:pt idx="22">
                  <c:v>-0.40053030298281556</c:v>
                </c:pt>
                <c:pt idx="23">
                  <c:v>20.879469697035802</c:v>
                </c:pt>
                <c:pt idx="24">
                  <c:v>-2.3705303029828428</c:v>
                </c:pt>
                <c:pt idx="25">
                  <c:v>-5.6705303029787046</c:v>
                </c:pt>
                <c:pt idx="26">
                  <c:v>24.029469697040895</c:v>
                </c:pt>
                <c:pt idx="27">
                  <c:v>-20.770530302968382</c:v>
                </c:pt>
                <c:pt idx="28">
                  <c:v>-10.710530302986854</c:v>
                </c:pt>
                <c:pt idx="29">
                  <c:v>2.3294696970310724</c:v>
                </c:pt>
                <c:pt idx="30">
                  <c:v>5.1294696970103359</c:v>
                </c:pt>
                <c:pt idx="31">
                  <c:v>-13.92053030298257</c:v>
                </c:pt>
                <c:pt idx="32">
                  <c:v>-10.420530302980069</c:v>
                </c:pt>
                <c:pt idx="33">
                  <c:v>5.9294696970084715</c:v>
                </c:pt>
                <c:pt idx="34">
                  <c:v>3.6794696970048335</c:v>
                </c:pt>
                <c:pt idx="35">
                  <c:v>0.47946969701229136</c:v>
                </c:pt>
                <c:pt idx="36">
                  <c:v>1.7794696970270252</c:v>
                </c:pt>
                <c:pt idx="37">
                  <c:v>12.929469697013474</c:v>
                </c:pt>
                <c:pt idx="38">
                  <c:v>11.739469697005234</c:v>
                </c:pt>
                <c:pt idx="39">
                  <c:v>-4.5705303029706101</c:v>
                </c:pt>
                <c:pt idx="40">
                  <c:v>20.459469697016175</c:v>
                </c:pt>
                <c:pt idx="41">
                  <c:v>-10.140530302976458</c:v>
                </c:pt>
                <c:pt idx="42">
                  <c:v>-2.5705303029894822</c:v>
                </c:pt>
                <c:pt idx="43">
                  <c:v>-6.9205303030059895</c:v>
                </c:pt>
                <c:pt idx="44">
                  <c:v>-14.610530302974212</c:v>
                </c:pt>
                <c:pt idx="45">
                  <c:v>-9.1205303029653351</c:v>
                </c:pt>
                <c:pt idx="46">
                  <c:v>-11.570530302975612</c:v>
                </c:pt>
                <c:pt idx="47">
                  <c:v>-1.2705303029747483</c:v>
                </c:pt>
                <c:pt idx="48">
                  <c:v>1.0294696970163386</c:v>
                </c:pt>
                <c:pt idx="49">
                  <c:v>-7.0705303029683364</c:v>
                </c:pt>
                <c:pt idx="50">
                  <c:v>14.929469696994602</c:v>
                </c:pt>
                <c:pt idx="51">
                  <c:v>12.329469697021977</c:v>
                </c:pt>
                <c:pt idx="52">
                  <c:v>-0.71053030299594866</c:v>
                </c:pt>
                <c:pt idx="53">
                  <c:v>0.32946969702152273</c:v>
                </c:pt>
                <c:pt idx="54">
                  <c:v>-0.43053030299233797</c:v>
                </c:pt>
                <c:pt idx="55">
                  <c:v>15.57946969703039</c:v>
                </c:pt>
                <c:pt idx="56">
                  <c:v>10.579469697006516</c:v>
                </c:pt>
                <c:pt idx="57">
                  <c:v>-11.470530303000714</c:v>
                </c:pt>
                <c:pt idx="58">
                  <c:v>7.2294696970232053</c:v>
                </c:pt>
                <c:pt idx="59">
                  <c:v>8.0794696970372115</c:v>
                </c:pt>
                <c:pt idx="60">
                  <c:v>18.489469697016148</c:v>
                </c:pt>
                <c:pt idx="61">
                  <c:v>10.159469697015311</c:v>
                </c:pt>
                <c:pt idx="62">
                  <c:v>-15.620530302982161</c:v>
                </c:pt>
                <c:pt idx="63">
                  <c:v>-11.370530302997395</c:v>
                </c:pt>
                <c:pt idx="64">
                  <c:v>-9.1205303029653351</c:v>
                </c:pt>
                <c:pt idx="65">
                  <c:v>-2.4405303029766401</c:v>
                </c:pt>
                <c:pt idx="66">
                  <c:v>17.09946969702969</c:v>
                </c:pt>
                <c:pt idx="67">
                  <c:v>16.669469697035311</c:v>
                </c:pt>
                <c:pt idx="68">
                  <c:v>12.229469697018658</c:v>
                </c:pt>
                <c:pt idx="69">
                  <c:v>-4.0705303029824336</c:v>
                </c:pt>
                <c:pt idx="70">
                  <c:v>-2.5705303029894822</c:v>
                </c:pt>
                <c:pt idx="71">
                  <c:v>0.77946969702225033</c:v>
                </c:pt>
                <c:pt idx="72">
                  <c:v>15.679469697005288</c:v>
                </c:pt>
                <c:pt idx="73">
                  <c:v>21.229469697004788</c:v>
                </c:pt>
                <c:pt idx="74">
                  <c:v>12.329469696993556</c:v>
                </c:pt>
                <c:pt idx="75">
                  <c:v>-20.670530302993484</c:v>
                </c:pt>
                <c:pt idx="76">
                  <c:v>-4.6705303029739298</c:v>
                </c:pt>
                <c:pt idx="77">
                  <c:v>6.3294696969933284</c:v>
                </c:pt>
                <c:pt idx="78">
                  <c:v>-1.8705303029946663</c:v>
                </c:pt>
                <c:pt idx="79">
                  <c:v>-2.9205303029584684</c:v>
                </c:pt>
                <c:pt idx="80">
                  <c:v>10.429469697015747</c:v>
                </c:pt>
                <c:pt idx="81">
                  <c:v>4.0294696970306632</c:v>
                </c:pt>
                <c:pt idx="82">
                  <c:v>-5.820530302997895</c:v>
                </c:pt>
                <c:pt idx="83">
                  <c:v>-5.9805303029918377</c:v>
                </c:pt>
                <c:pt idx="84">
                  <c:v>7.5994696970269615</c:v>
                </c:pt>
                <c:pt idx="85">
                  <c:v>17.679469697014838</c:v>
                </c:pt>
                <c:pt idx="86">
                  <c:v>21.219469697001614</c:v>
                </c:pt>
                <c:pt idx="87">
                  <c:v>23.839469697009008</c:v>
                </c:pt>
                <c:pt idx="88">
                  <c:v>-13.950530302963671</c:v>
                </c:pt>
                <c:pt idx="89">
                  <c:v>-12.220530302982979</c:v>
                </c:pt>
                <c:pt idx="90">
                  <c:v>-3.8705303029757943</c:v>
                </c:pt>
                <c:pt idx="91">
                  <c:v>-6.4705303029768402</c:v>
                </c:pt>
                <c:pt idx="92">
                  <c:v>-5.520530302987936</c:v>
                </c:pt>
                <c:pt idx="93">
                  <c:v>-7.470530302981615</c:v>
                </c:pt>
                <c:pt idx="94">
                  <c:v>-15.880530303007845</c:v>
                </c:pt>
                <c:pt idx="95">
                  <c:v>-1.420530302965517</c:v>
                </c:pt>
                <c:pt idx="96">
                  <c:v>-0.68053030298642625</c:v>
                </c:pt>
                <c:pt idx="97">
                  <c:v>0.72946969703480136</c:v>
                </c:pt>
                <c:pt idx="98">
                  <c:v>24.379469697038303</c:v>
                </c:pt>
                <c:pt idx="99">
                  <c:v>-6.5005303029863626</c:v>
                </c:pt>
                <c:pt idx="100">
                  <c:v>12.229469697018658</c:v>
                </c:pt>
                <c:pt idx="101">
                  <c:v>6.5394696970031418</c:v>
                </c:pt>
                <c:pt idx="102">
                  <c:v>7.7794696970272526</c:v>
                </c:pt>
                <c:pt idx="103">
                  <c:v>5.2794696970295263</c:v>
                </c:pt>
                <c:pt idx="104">
                  <c:v>4.4294696970155201</c:v>
                </c:pt>
                <c:pt idx="105">
                  <c:v>0.72946969700637965</c:v>
                </c:pt>
                <c:pt idx="106">
                  <c:v>1.1794696970071072</c:v>
                </c:pt>
                <c:pt idx="107">
                  <c:v>2.8794696970351197</c:v>
                </c:pt>
                <c:pt idx="108">
                  <c:v>1.3294696970262976</c:v>
                </c:pt>
                <c:pt idx="109">
                  <c:v>-5.2705303029938477</c:v>
                </c:pt>
                <c:pt idx="110">
                  <c:v>-3.9605303029759398</c:v>
                </c:pt>
                <c:pt idx="111">
                  <c:v>11.189469697029608</c:v>
                </c:pt>
                <c:pt idx="112">
                  <c:v>9.9694696970118457</c:v>
                </c:pt>
                <c:pt idx="113">
                  <c:v>18.219469697015711</c:v>
                </c:pt>
                <c:pt idx="114">
                  <c:v>19.759469697021359</c:v>
                </c:pt>
                <c:pt idx="115">
                  <c:v>-3.8605303030010418</c:v>
                </c:pt>
                <c:pt idx="116">
                  <c:v>-4.9505303029775405</c:v>
                </c:pt>
                <c:pt idx="117">
                  <c:v>12.439469697028471</c:v>
                </c:pt>
                <c:pt idx="118">
                  <c:v>0.77946969702225033</c:v>
                </c:pt>
                <c:pt idx="119">
                  <c:v>4.9994696969974939</c:v>
                </c:pt>
                <c:pt idx="120">
                  <c:v>-3.5705303029658353</c:v>
                </c:pt>
                <c:pt idx="121">
                  <c:v>22.019469696999749</c:v>
                </c:pt>
                <c:pt idx="122">
                  <c:v>-21.670530302998259</c:v>
                </c:pt>
                <c:pt idx="123">
                  <c:v>-26.530530303006117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B-410B-8FD5-C7435179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 val="autoZero"/>
        <c:crossBetween val="midCat"/>
      </c:valAx>
      <c:valAx>
        <c:axId val="1510635088"/>
        <c:scaling>
          <c:orientation val="minMax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(Run14-Run13)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7.0016954512284109</c:v>
                </c:pt>
                <c:pt idx="4">
                  <c:v>8.0019776210167848</c:v>
                </c:pt>
                <c:pt idx="5">
                  <c:v>9.0022573583069807</c:v>
                </c:pt>
                <c:pt idx="6">
                  <c:v>10.002536690180815</c:v>
                </c:pt>
                <c:pt idx="7">
                  <c:v>11.00282534663099</c:v>
                </c:pt>
                <c:pt idx="8">
                  <c:v>12.003104678504824</c:v>
                </c:pt>
                <c:pt idx="9">
                  <c:v>13.00338725370956</c:v>
                </c:pt>
                <c:pt idx="10">
                  <c:v>14.003669828914294</c:v>
                </c:pt>
                <c:pt idx="11">
                  <c:v>15.003949160788128</c:v>
                </c:pt>
                <c:pt idx="12">
                  <c:v>16.004228492661962</c:v>
                </c:pt>
                <c:pt idx="13">
                  <c:v>17.0045143111976</c:v>
                </c:pt>
                <c:pt idx="14">
                  <c:v>18.004790399740532</c:v>
                </c:pt>
                <c:pt idx="15">
                  <c:v>19.005079056190706</c:v>
                </c:pt>
                <c:pt idx="16">
                  <c:v>20.005361631395441</c:v>
                </c:pt>
                <c:pt idx="17">
                  <c:v>21.005640963269276</c:v>
                </c:pt>
                <c:pt idx="18">
                  <c:v>22.005926781804916</c:v>
                </c:pt>
                <c:pt idx="19">
                  <c:v>23.006206113678751</c:v>
                </c:pt>
                <c:pt idx="20">
                  <c:v>24.006485445552585</c:v>
                </c:pt>
                <c:pt idx="21">
                  <c:v>25.006771264088218</c:v>
                </c:pt>
                <c:pt idx="22">
                  <c:v>26.007057082623856</c:v>
                </c:pt>
                <c:pt idx="23">
                  <c:v>27.007339252412226</c:v>
                </c:pt>
                <c:pt idx="24">
                  <c:v>28.007625070947867</c:v>
                </c:pt>
                <c:pt idx="25">
                  <c:v>29.007901159490796</c:v>
                </c:pt>
                <c:pt idx="26">
                  <c:v>30.008177653450094</c:v>
                </c:pt>
                <c:pt idx="27">
                  <c:v>31.008460228654833</c:v>
                </c:pt>
                <c:pt idx="28">
                  <c:v>32.008745641774105</c:v>
                </c:pt>
                <c:pt idx="29">
                  <c:v>33.009028216978841</c:v>
                </c:pt>
                <c:pt idx="30">
                  <c:v>34.009310792183577</c:v>
                </c:pt>
                <c:pt idx="31">
                  <c:v>35.009596610719207</c:v>
                </c:pt>
                <c:pt idx="32">
                  <c:v>36.009872699262147</c:v>
                </c:pt>
                <c:pt idx="33">
                  <c:v>37.010152031135981</c:v>
                </c:pt>
                <c:pt idx="34">
                  <c:v>38.010431363009815</c:v>
                </c:pt>
                <c:pt idx="35">
                  <c:v>39.010720424876347</c:v>
                </c:pt>
                <c:pt idx="36">
                  <c:v>40.011002594664724</c:v>
                </c:pt>
                <c:pt idx="37">
                  <c:v>41.011279899456738</c:v>
                </c:pt>
                <c:pt idx="38">
                  <c:v>42.011559636746945</c:v>
                </c:pt>
                <c:pt idx="39">
                  <c:v>43.011851536528013</c:v>
                </c:pt>
                <c:pt idx="40">
                  <c:v>44.012127219654587</c:v>
                </c:pt>
                <c:pt idx="41">
                  <c:v>45.012411011108412</c:v>
                </c:pt>
                <c:pt idx="42">
                  <c:v>46.01269480256223</c:v>
                </c:pt>
                <c:pt idx="43">
                  <c:v>47.012974539852422</c:v>
                </c:pt>
                <c:pt idx="44">
                  <c:v>48.013258331306247</c:v>
                </c:pt>
                <c:pt idx="45">
                  <c:v>49.013538068596439</c:v>
                </c:pt>
                <c:pt idx="46">
                  <c:v>50.013817805886639</c:v>
                </c:pt>
                <c:pt idx="47">
                  <c:v>51.014101597340463</c:v>
                </c:pt>
                <c:pt idx="48">
                  <c:v>52.014385388794288</c:v>
                </c:pt>
                <c:pt idx="49">
                  <c:v>53.014665126084488</c:v>
                </c:pt>
                <c:pt idx="50">
                  <c:v>54.01494486337468</c:v>
                </c:pt>
                <c:pt idx="51">
                  <c:v>55.015228654828505</c:v>
                </c:pt>
                <c:pt idx="52">
                  <c:v>56.015508392118704</c:v>
                </c:pt>
                <c:pt idx="53">
                  <c:v>57.015788129408904</c:v>
                </c:pt>
                <c:pt idx="54">
                  <c:v>58.016071920862728</c:v>
                </c:pt>
                <c:pt idx="55">
                  <c:v>59.016355712316546</c:v>
                </c:pt>
                <c:pt idx="56">
                  <c:v>60.016635449606746</c:v>
                </c:pt>
                <c:pt idx="57">
                  <c:v>61.016923295224196</c:v>
                </c:pt>
                <c:pt idx="58">
                  <c:v>62.01719492418713</c:v>
                </c:pt>
                <c:pt idx="59">
                  <c:v>63.017490878131838</c:v>
                </c:pt>
                <c:pt idx="60">
                  <c:v>64.017762507094773</c:v>
                </c:pt>
                <c:pt idx="61">
                  <c:v>65.018046298548597</c:v>
                </c:pt>
                <c:pt idx="62">
                  <c:v>66.018317927511546</c:v>
                </c:pt>
                <c:pt idx="63">
                  <c:v>67.018609827292622</c:v>
                </c:pt>
                <c:pt idx="64">
                  <c:v>68.018897672910072</c:v>
                </c:pt>
                <c:pt idx="65">
                  <c:v>69.019173356036646</c:v>
                </c:pt>
                <c:pt idx="66">
                  <c:v>70.019465255817721</c:v>
                </c:pt>
                <c:pt idx="67">
                  <c:v>71.019744993107921</c:v>
                </c:pt>
                <c:pt idx="68">
                  <c:v>72.02002473039812</c:v>
                </c:pt>
                <c:pt idx="69">
                  <c:v>73.020300413524694</c:v>
                </c:pt>
                <c:pt idx="70">
                  <c:v>74.02058015081488</c:v>
                </c:pt>
                <c:pt idx="71">
                  <c:v>75.02087610475958</c:v>
                </c:pt>
                <c:pt idx="72">
                  <c:v>76.021147733722529</c:v>
                </c:pt>
                <c:pt idx="73">
                  <c:v>77.021439633503604</c:v>
                </c:pt>
                <c:pt idx="74">
                  <c:v>78.021711262466553</c:v>
                </c:pt>
                <c:pt idx="75">
                  <c:v>79.021995053920378</c:v>
                </c:pt>
                <c:pt idx="76">
                  <c:v>80.022278845374203</c:v>
                </c:pt>
                <c:pt idx="77">
                  <c:v>81.022562636828027</c:v>
                </c:pt>
                <c:pt idx="78">
                  <c:v>82.022838319954587</c:v>
                </c:pt>
                <c:pt idx="79">
                  <c:v>83.023126165572037</c:v>
                </c:pt>
                <c:pt idx="80">
                  <c:v>84.023401848698612</c:v>
                </c:pt>
                <c:pt idx="81">
                  <c:v>85.023689694316062</c:v>
                </c:pt>
                <c:pt idx="82">
                  <c:v>86.023969431606261</c:v>
                </c:pt>
                <c:pt idx="83">
                  <c:v>87.024249168896461</c:v>
                </c:pt>
                <c:pt idx="84">
                  <c:v>88.0245329603503</c:v>
                </c:pt>
                <c:pt idx="85">
                  <c:v>89.02481675180411</c:v>
                </c:pt>
                <c:pt idx="86">
                  <c:v>90.025100543257935</c:v>
                </c:pt>
                <c:pt idx="87">
                  <c:v>91.025376226384509</c:v>
                </c:pt>
                <c:pt idx="88">
                  <c:v>92.02566001783832</c:v>
                </c:pt>
                <c:pt idx="89">
                  <c:v>93.025939755128519</c:v>
                </c:pt>
                <c:pt idx="90">
                  <c:v>94.026223546582344</c:v>
                </c:pt>
                <c:pt idx="91">
                  <c:v>95.026503283872543</c:v>
                </c:pt>
                <c:pt idx="92">
                  <c:v>96.026791129489993</c:v>
                </c:pt>
                <c:pt idx="93">
                  <c:v>97.027074920943804</c:v>
                </c:pt>
                <c:pt idx="94">
                  <c:v>98.027350604070392</c:v>
                </c:pt>
                <c:pt idx="95">
                  <c:v>99.027638449687842</c:v>
                </c:pt>
                <c:pt idx="96">
                  <c:v>100.02792224114165</c:v>
                </c:pt>
                <c:pt idx="97">
                  <c:v>101.02820197843185</c:v>
                </c:pt>
                <c:pt idx="98">
                  <c:v>102.02848576988568</c:v>
                </c:pt>
                <c:pt idx="99">
                  <c:v>103.02876145301225</c:v>
                </c:pt>
                <c:pt idx="100">
                  <c:v>104.02904524446608</c:v>
                </c:pt>
                <c:pt idx="101">
                  <c:v>105.02932092759265</c:v>
                </c:pt>
                <c:pt idx="102">
                  <c:v>106.02961282737373</c:v>
                </c:pt>
                <c:pt idx="103">
                  <c:v>107.02989661882754</c:v>
                </c:pt>
                <c:pt idx="104">
                  <c:v>108.03017230195411</c:v>
                </c:pt>
                <c:pt idx="105">
                  <c:v>109.0304520392443</c:v>
                </c:pt>
                <c:pt idx="106">
                  <c:v>110.03073583069813</c:v>
                </c:pt>
                <c:pt idx="107">
                  <c:v>111.03101556798833</c:v>
                </c:pt>
                <c:pt idx="108">
                  <c:v>112.03130341360578</c:v>
                </c:pt>
                <c:pt idx="109">
                  <c:v>113.03157909673234</c:v>
                </c:pt>
                <c:pt idx="110">
                  <c:v>114.03186694234979</c:v>
                </c:pt>
                <c:pt idx="111">
                  <c:v>115.03215073380362</c:v>
                </c:pt>
                <c:pt idx="112">
                  <c:v>116.03242641693019</c:v>
                </c:pt>
                <c:pt idx="113">
                  <c:v>117.03271020838402</c:v>
                </c:pt>
                <c:pt idx="114">
                  <c:v>118.03299399983783</c:v>
                </c:pt>
                <c:pt idx="115">
                  <c:v>119.03327779129167</c:v>
                </c:pt>
                <c:pt idx="116">
                  <c:v>120.03355347441823</c:v>
                </c:pt>
                <c:pt idx="117">
                  <c:v>121.03384132003568</c:v>
                </c:pt>
                <c:pt idx="118">
                  <c:v>122.03412511148952</c:v>
                </c:pt>
                <c:pt idx="119">
                  <c:v>123.03440484877972</c:v>
                </c:pt>
                <c:pt idx="120">
                  <c:v>124.03468458606989</c:v>
                </c:pt>
                <c:pt idx="121">
                  <c:v>125.03496837752373</c:v>
                </c:pt>
                <c:pt idx="122">
                  <c:v>126.03525216897754</c:v>
                </c:pt>
                <c:pt idx="123">
                  <c:v>127.03553190626774</c:v>
                </c:pt>
              </c:numCache>
            </c:numRef>
          </c:xVal>
          <c:yVal>
            <c:numRef>
              <c:f>'Y Locations'!$AO$9:$AO$132</c:f>
              <c:numCache>
                <c:formatCode>0</c:formatCode>
                <c:ptCount val="124"/>
                <c:pt idx="0">
                  <c:v>16.893484848581046</c:v>
                </c:pt>
                <c:pt idx="1">
                  <c:v>8.7534852302679838</c:v>
                </c:pt>
                <c:pt idx="2">
                  <c:v>7.6634601801782667</c:v>
                </c:pt>
                <c:pt idx="3">
                  <c:v>7.6234356780320205</c:v>
                </c:pt>
                <c:pt idx="4">
                  <c:v>6.623486376057059</c:v>
                </c:pt>
                <c:pt idx="5">
                  <c:v>6.1334867578251639</c:v>
                </c:pt>
                <c:pt idx="6">
                  <c:v>7.8934871396117607</c:v>
                </c:pt>
                <c:pt idx="7">
                  <c:v>5.7534875214086458</c:v>
                </c:pt>
                <c:pt idx="8">
                  <c:v>5.7733353125949103</c:v>
                </c:pt>
                <c:pt idx="9">
                  <c:v>6.9233102991021145</c:v>
                </c:pt>
                <c:pt idx="10">
                  <c:v>4.4832855045162789</c:v>
                </c:pt>
                <c:pt idx="11">
                  <c:v>-5.1067392535681835</c:v>
                </c:pt>
                <c:pt idx="12">
                  <c:v>-7.2967648508619201</c:v>
                </c:pt>
                <c:pt idx="13">
                  <c:v>-11.536789608927851</c:v>
                </c:pt>
                <c:pt idx="14">
                  <c:v>-5.6768146589228339</c:v>
                </c:pt>
                <c:pt idx="15">
                  <c:v>3.5231602911057704</c:v>
                </c:pt>
                <c:pt idx="16">
                  <c:v>4.5931355330187662</c:v>
                </c:pt>
                <c:pt idx="17">
                  <c:v>2.6531107749396283</c:v>
                </c:pt>
                <c:pt idx="18">
                  <c:v>2.0130854330658563</c:v>
                </c:pt>
                <c:pt idx="19">
                  <c:v>4.3230609668869544</c:v>
                </c:pt>
                <c:pt idx="20">
                  <c:v>5.1830353695815736</c:v>
                </c:pt>
                <c:pt idx="21">
                  <c:v>-5.7069896804067399</c:v>
                </c:pt>
                <c:pt idx="22">
                  <c:v>5.8529855615215993</c:v>
                </c:pt>
                <c:pt idx="23">
                  <c:v>4.1129602196560766</c:v>
                </c:pt>
                <c:pt idx="24">
                  <c:v>0.97293546155140209</c:v>
                </c:pt>
                <c:pt idx="25">
                  <c:v>2.6829107034893052</c:v>
                </c:pt>
                <c:pt idx="26">
                  <c:v>34.192885361607068</c:v>
                </c:pt>
                <c:pt idx="27">
                  <c:v>2.2028600197187331</c:v>
                </c:pt>
                <c:pt idx="28">
                  <c:v>0.51283500621164446</c:v>
                </c:pt>
                <c:pt idx="29">
                  <c:v>-2.7771903356527643</c:v>
                </c:pt>
                <c:pt idx="30">
                  <c:v>-2.8672148018432564</c:v>
                </c:pt>
                <c:pt idx="31">
                  <c:v>-29.357239304515979</c:v>
                </c:pt>
                <c:pt idx="32">
                  <c:v>-19.647264354504912</c:v>
                </c:pt>
                <c:pt idx="33">
                  <c:v>-0.78728965988822619</c:v>
                </c:pt>
                <c:pt idx="34">
                  <c:v>-1.5773147098697864</c:v>
                </c:pt>
                <c:pt idx="35">
                  <c:v>1.0826602401571899</c:v>
                </c:pt>
                <c:pt idx="36">
                  <c:v>-0.20736510173443268</c:v>
                </c:pt>
                <c:pt idx="37">
                  <c:v>12.002610432077113</c:v>
                </c:pt>
                <c:pt idx="38">
                  <c:v>15.162585673998265</c:v>
                </c:pt>
                <c:pt idx="39">
                  <c:v>0.42256091593647405</c:v>
                </c:pt>
                <c:pt idx="40">
                  <c:v>21.282535282137907</c:v>
                </c:pt>
                <c:pt idx="41">
                  <c:v>-8.4274897313540933</c:v>
                </c:pt>
                <c:pt idx="42">
                  <c:v>-1.2475143069967762</c:v>
                </c:pt>
                <c:pt idx="43">
                  <c:v>-4.587539101575147</c:v>
                </c:pt>
                <c:pt idx="44">
                  <c:v>-1.3275649907512301</c:v>
                </c:pt>
                <c:pt idx="45">
                  <c:v>0.93241057955549334</c:v>
                </c:pt>
                <c:pt idx="46">
                  <c:v>-0.30761457990360785</c:v>
                </c:pt>
                <c:pt idx="47">
                  <c:v>0.45236026067226476</c:v>
                </c:pt>
                <c:pt idx="48">
                  <c:v>1.1123354660956695</c:v>
                </c:pt>
                <c:pt idx="49">
                  <c:v>0.12231030665020981</c:v>
                </c:pt>
                <c:pt idx="50">
                  <c:v>11.68228551206397</c:v>
                </c:pt>
                <c:pt idx="51">
                  <c:v>12.29226071750811</c:v>
                </c:pt>
                <c:pt idx="52">
                  <c:v>-0.9377644419473592</c:v>
                </c:pt>
                <c:pt idx="53">
                  <c:v>0.66221039862278985</c:v>
                </c:pt>
                <c:pt idx="54">
                  <c:v>-0.47781439594648667</c:v>
                </c:pt>
                <c:pt idx="55">
                  <c:v>11.33216080948565</c:v>
                </c:pt>
                <c:pt idx="56">
                  <c:v>11.39213565003287</c:v>
                </c:pt>
                <c:pt idx="57">
                  <c:v>-11.747889144540999</c:v>
                </c:pt>
                <c:pt idx="58">
                  <c:v>3.0120860608951796</c:v>
                </c:pt>
                <c:pt idx="59">
                  <c:v>2.372060901470828</c:v>
                </c:pt>
                <c:pt idx="60">
                  <c:v>6.8320357420098157</c:v>
                </c:pt>
                <c:pt idx="61">
                  <c:v>3.4920109474459524</c:v>
                </c:pt>
                <c:pt idx="62">
                  <c:v>-2.9980145768800552</c:v>
                </c:pt>
                <c:pt idx="63">
                  <c:v>-6.738038641698739</c:v>
                </c:pt>
                <c:pt idx="64">
                  <c:v>-3.978064895750502</c:v>
                </c:pt>
                <c:pt idx="65">
                  <c:v>-0.46808896058037597</c:v>
                </c:pt>
                <c:pt idx="66">
                  <c:v>-8.1141200118235446E-3</c:v>
                </c:pt>
                <c:pt idx="67">
                  <c:v>-0.44813818483974277</c:v>
                </c:pt>
                <c:pt idx="68">
                  <c:v>0.11183592595916458</c:v>
                </c:pt>
                <c:pt idx="69">
                  <c:v>-1.0781895983457899</c:v>
                </c:pt>
                <c:pt idx="70">
                  <c:v>3.8817859719368775</c:v>
                </c:pt>
                <c:pt idx="71">
                  <c:v>0.29176008275643284</c:v>
                </c:pt>
                <c:pt idx="72">
                  <c:v>1.1017352881800608</c:v>
                </c:pt>
                <c:pt idx="73">
                  <c:v>0.96171049361251448</c:v>
                </c:pt>
                <c:pt idx="74">
                  <c:v>1.4716860639104601</c:v>
                </c:pt>
                <c:pt idx="75">
                  <c:v>-13.718338730656495</c:v>
                </c:pt>
                <c:pt idx="76">
                  <c:v>-20.208364984703895</c:v>
                </c:pt>
                <c:pt idx="77">
                  <c:v>-8.2483890495451817</c:v>
                </c:pt>
                <c:pt idx="78">
                  <c:v>0.66158506126914052</c:v>
                </c:pt>
                <c:pt idx="79">
                  <c:v>0.22156099646364158</c:v>
                </c:pt>
                <c:pt idx="80">
                  <c:v>1.3815358370071786</c:v>
                </c:pt>
                <c:pt idx="81">
                  <c:v>0.29151067757445492</c:v>
                </c:pt>
                <c:pt idx="82">
                  <c:v>0.3014855181189926</c:v>
                </c:pt>
                <c:pt idx="83">
                  <c:v>0.46146108841830547</c:v>
                </c:pt>
                <c:pt idx="84">
                  <c:v>1.1714355641217677</c:v>
                </c:pt>
                <c:pt idx="85">
                  <c:v>-6.8588865590422543E-2</c:v>
                </c:pt>
                <c:pt idx="86">
                  <c:v>9.1385610085118252E-2</c:v>
                </c:pt>
                <c:pt idx="87">
                  <c:v>0.21136081551455721</c:v>
                </c:pt>
                <c:pt idx="88">
                  <c:v>-0.63866397903542715</c:v>
                </c:pt>
                <c:pt idx="89">
                  <c:v>0.27131086151124517</c:v>
                </c:pt>
                <c:pt idx="90">
                  <c:v>-1.4687142979349366</c:v>
                </c:pt>
                <c:pt idx="91">
                  <c:v>-3.0587394573725719</c:v>
                </c:pt>
                <c:pt idx="92">
                  <c:v>-1.6987638870785338</c:v>
                </c:pt>
                <c:pt idx="93">
                  <c:v>-0.53878904650393888</c:v>
                </c:pt>
                <c:pt idx="94">
                  <c:v>-12.828813841096181</c:v>
                </c:pt>
                <c:pt idx="95">
                  <c:v>-13.168839000517533</c:v>
                </c:pt>
                <c:pt idx="96">
                  <c:v>-1.0088637950870813</c:v>
                </c:pt>
                <c:pt idx="97">
                  <c:v>-1.9988893194031716</c:v>
                </c:pt>
                <c:pt idx="98">
                  <c:v>-1.6389144788405794</c:v>
                </c:pt>
                <c:pt idx="99">
                  <c:v>-1.9789389085653246</c:v>
                </c:pt>
                <c:pt idx="100">
                  <c:v>-2.5189644328786889</c:v>
                </c:pt>
                <c:pt idx="101">
                  <c:v>-3.7489895923225189</c:v>
                </c:pt>
                <c:pt idx="102">
                  <c:v>-1.3990143868748204</c:v>
                </c:pt>
                <c:pt idx="103">
                  <c:v>-3.7890395463099535</c:v>
                </c:pt>
                <c:pt idx="104">
                  <c:v>-6.4290639760241968</c:v>
                </c:pt>
                <c:pt idx="105">
                  <c:v>-1.2690891354661522</c:v>
                </c:pt>
                <c:pt idx="106">
                  <c:v>-2.2591135651651593</c:v>
                </c:pt>
                <c:pt idx="107">
                  <c:v>-3.3491394543458801</c:v>
                </c:pt>
                <c:pt idx="108">
                  <c:v>0.61083538620020672</c:v>
                </c:pt>
                <c:pt idx="109">
                  <c:v>-2.4291890435048051</c:v>
                </c:pt>
                <c:pt idx="110">
                  <c:v>-1.3392138380561418</c:v>
                </c:pt>
                <c:pt idx="111">
                  <c:v>-1.4592389975044844</c:v>
                </c:pt>
                <c:pt idx="112">
                  <c:v>-1.2092637920719786</c:v>
                </c:pt>
                <c:pt idx="113">
                  <c:v>0.36071068361092262</c:v>
                </c:pt>
                <c:pt idx="114">
                  <c:v>0.70068625391207373</c:v>
                </c:pt>
                <c:pt idx="115">
                  <c:v>1.4306607295841394</c:v>
                </c:pt>
                <c:pt idx="116">
                  <c:v>0.84063557016382706</c:v>
                </c:pt>
                <c:pt idx="117">
                  <c:v>0.55061114046027715</c:v>
                </c:pt>
                <c:pt idx="118">
                  <c:v>-1.0894140189819064</c:v>
                </c:pt>
                <c:pt idx="119">
                  <c:v>-0.95943917843747517</c:v>
                </c:pt>
                <c:pt idx="120">
                  <c:v>-0.56946433786259032</c:v>
                </c:pt>
                <c:pt idx="121">
                  <c:v>22.360511232427335</c:v>
                </c:pt>
                <c:pt idx="122">
                  <c:v>-11.649514291889915</c:v>
                </c:pt>
                <c:pt idx="123">
                  <c:v>-2.2995394513404603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43-4D08-B65F-7E51D76A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Triplet</a:t>
                </a:r>
                <a:r>
                  <a:rPr lang="en-US" baseline="0"/>
                  <a:t> #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At val="-10"/>
        <c:crossBetween val="midCat"/>
      </c:valAx>
      <c:valAx>
        <c:axId val="1510635088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</xdr:colOff>
      <xdr:row>23</xdr:row>
      <xdr:rowOff>28575</xdr:rowOff>
    </xdr:from>
    <xdr:to>
      <xdr:col>38</xdr:col>
      <xdr:colOff>133350</xdr:colOff>
      <xdr:row>37</xdr:row>
      <xdr:rowOff>104775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66792</xdr:colOff>
      <xdr:row>7</xdr:row>
      <xdr:rowOff>4762</xdr:rowOff>
    </xdr:from>
    <xdr:to>
      <xdr:col>38</xdr:col>
      <xdr:colOff>152400</xdr:colOff>
      <xdr:row>22</xdr:row>
      <xdr:rowOff>123065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E628088-BF24-E022-E463-347DDB67257C}"/>
            </a:ext>
          </a:extLst>
        </xdr:cNvPr>
        <xdr:cNvGrpSpPr/>
      </xdr:nvGrpSpPr>
      <xdr:grpSpPr>
        <a:xfrm>
          <a:off x="4943592" y="1338262"/>
          <a:ext cx="18754608" cy="2975803"/>
          <a:chOff x="786019" y="700087"/>
          <a:chExt cx="18292556" cy="29670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179D4BF-4FE3-D898-0D19-27B0A768F612}"/>
              </a:ext>
            </a:extLst>
          </xdr:cNvPr>
          <xdr:cNvGraphicFramePr/>
        </xdr:nvGraphicFramePr>
        <xdr:xfrm>
          <a:off x="9324975" y="700087"/>
          <a:ext cx="9753600" cy="29670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51C8A069-9F5D-410E-B37E-93C2BB9AB492}"/>
              </a:ext>
            </a:extLst>
          </xdr:cNvPr>
          <xdr:cNvCxnSpPr/>
        </xdr:nvCxnSpPr>
        <xdr:spPr>
          <a:xfrm flipV="1">
            <a:off x="786019" y="1034278"/>
            <a:ext cx="18601" cy="36935"/>
          </a:xfrm>
          <a:prstGeom prst="line">
            <a:avLst/>
          </a:prstGeom>
          <a:ln>
            <a:prstDash val="dashDot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38100</xdr:colOff>
      <xdr:row>39</xdr:row>
      <xdr:rowOff>161925</xdr:rowOff>
    </xdr:from>
    <xdr:to>
      <xdr:col>38</xdr:col>
      <xdr:colOff>171450</xdr:colOff>
      <xdr:row>54</xdr:row>
      <xdr:rowOff>47625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4D78633-BAF1-CCC6-3C26-FDA8A4F8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56</xdr:row>
      <xdr:rowOff>9525</xdr:rowOff>
    </xdr:from>
    <xdr:to>
      <xdr:col>38</xdr:col>
      <xdr:colOff>133350</xdr:colOff>
      <xdr:row>70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1488E5E-2C57-353A-4F4D-4E7017BD0666}"/>
            </a:ext>
          </a:extLst>
        </xdr:cNvPr>
        <xdr:cNvGrpSpPr/>
      </xdr:nvGrpSpPr>
      <xdr:grpSpPr>
        <a:xfrm>
          <a:off x="13601700" y="10677525"/>
          <a:ext cx="10077450" cy="2743200"/>
          <a:chOff x="13620750" y="10687050"/>
          <a:chExt cx="988695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F6DE20C3-600F-462A-B2D5-2536DBE5D54A}"/>
              </a:ext>
            </a:extLst>
          </xdr:cNvPr>
          <xdr:cNvGraphicFramePr>
            <a:graphicFrameLocks/>
          </xdr:cNvGraphicFramePr>
        </xdr:nvGraphicFramePr>
        <xdr:xfrm>
          <a:off x="13620750" y="10687050"/>
          <a:ext cx="988695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161528FA-6E88-9C62-4A0F-6CA13EF14BE1}"/>
              </a:ext>
            </a:extLst>
          </xdr:cNvPr>
          <xdr:cNvCxnSpPr/>
        </xdr:nvCxnSpPr>
        <xdr:spPr>
          <a:xfrm flipH="1">
            <a:off x="16297275" y="1134427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904BD849-9F14-49A6-A854-486A87C87D89}"/>
              </a:ext>
            </a:extLst>
          </xdr:cNvPr>
          <xdr:cNvCxnSpPr/>
        </xdr:nvCxnSpPr>
        <xdr:spPr>
          <a:xfrm flipH="1">
            <a:off x="18440400" y="1136332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05526D7-77BE-4328-88F8-B341AF296B7B}"/>
              </a:ext>
            </a:extLst>
          </xdr:cNvPr>
          <xdr:cNvCxnSpPr/>
        </xdr:nvCxnSpPr>
        <xdr:spPr>
          <a:xfrm flipH="1">
            <a:off x="20621625" y="11344275"/>
            <a:ext cx="9525" cy="160020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3:AO268"/>
  <sheetViews>
    <sheetView tabSelected="1" topLeftCell="D1" zoomScaleNormal="100" workbookViewId="0">
      <selection activeCell="K1" sqref="K1"/>
    </sheetView>
  </sheetViews>
  <sheetFormatPr defaultRowHeight="15" x14ac:dyDescent="0.25"/>
  <cols>
    <col min="22" max="22" width="12" bestFit="1" customWidth="1"/>
    <col min="25" max="25" width="12" bestFit="1" customWidth="1"/>
  </cols>
  <sheetData>
    <row r="3" spans="5:41" x14ac:dyDescent="0.25">
      <c r="T3">
        <f>AVERAGE(T137:T268)</f>
        <v>236.90065401515156</v>
      </c>
    </row>
    <row r="4" spans="5:41" x14ac:dyDescent="0.25">
      <c r="E4" s="1" t="s">
        <v>0</v>
      </c>
      <c r="F4" s="1" t="s">
        <v>1</v>
      </c>
      <c r="G4" s="1" t="s">
        <v>2</v>
      </c>
    </row>
    <row r="5" spans="5:41" x14ac:dyDescent="0.25">
      <c r="E5">
        <v>67.345659999999995</v>
      </c>
      <c r="F5">
        <v>224.00004000000001</v>
      </c>
      <c r="G5">
        <v>11.694800000000001</v>
      </c>
      <c r="I5">
        <f>F137-$J$5</f>
        <v>-4.9053484848570861E-2</v>
      </c>
      <c r="J5">
        <f>AVERAGE(F137:F268)</f>
        <v>236.92049348484858</v>
      </c>
      <c r="K5">
        <f>-(G5-$G$5)*0.000145+0.236805+I5</f>
        <v>0.18775151515142913</v>
      </c>
      <c r="L5">
        <f>E5-77.5+19/2</f>
        <v>-0.65434000000000481</v>
      </c>
      <c r="N5" s="4">
        <f>G5/$G$5</f>
        <v>1</v>
      </c>
      <c r="P5" s="5">
        <f t="shared" ref="P5:P8" si="0">I5*1000</f>
        <v>-49.053484848570861</v>
      </c>
      <c r="Q5" s="6">
        <f t="shared" ref="Q5:Q8" si="1">(L5-$M$9)*1000</f>
        <v>-56.582983870972271</v>
      </c>
      <c r="T5">
        <v>224.00003000000001</v>
      </c>
      <c r="U5">
        <f>T137-$T$3</f>
        <v>-2.7024015151567937E-2</v>
      </c>
      <c r="V5" s="5">
        <f>(U5-I5)*1000</f>
        <v>22.029469697002924</v>
      </c>
      <c r="Y5">
        <f>0.00005/131</f>
        <v>3.8167938931297711E-7</v>
      </c>
      <c r="Z5">
        <f>0.00005/131</f>
        <v>3.8167938931297711E-7</v>
      </c>
    </row>
    <row r="6" spans="5:41" x14ac:dyDescent="0.25">
      <c r="E6">
        <v>67.435159999999996</v>
      </c>
      <c r="F6">
        <v>224.00004000000001</v>
      </c>
      <c r="G6">
        <v>36.36777</v>
      </c>
      <c r="I6">
        <f t="shared" ref="I6:I69" si="2">F138-$J$5</f>
        <v>-1.4903484848588278E-2</v>
      </c>
      <c r="K6">
        <f t="shared" ref="K6:K69" si="3">-(G6-$G$5)*0.000145+0.236805+I6</f>
        <v>0.21832393450141171</v>
      </c>
      <c r="L6">
        <f t="shared" ref="L6:L69" si="4">E6-77.5+19/2</f>
        <v>-0.56484000000000378</v>
      </c>
      <c r="N6" s="4">
        <f>(G6-$G$5)/24.666+1</f>
        <v>2.0002825752047353</v>
      </c>
      <c r="P6" s="5">
        <f t="shared" si="0"/>
        <v>-14.903484848588278</v>
      </c>
      <c r="Q6" s="5">
        <f t="shared" si="1"/>
        <v>32.917016129028752</v>
      </c>
      <c r="T6">
        <v>224.00011000000001</v>
      </c>
      <c r="U6">
        <f t="shared" ref="U6:U69" si="5">T138-$T$3</f>
        <v>8.5759848484485701E-3</v>
      </c>
      <c r="V6" s="5">
        <f t="shared" ref="V6:V69" si="6">(U6-I6)*1000</f>
        <v>23.479469697036848</v>
      </c>
    </row>
    <row r="7" spans="5:41" x14ac:dyDescent="0.25">
      <c r="E7">
        <v>67.343760000000003</v>
      </c>
      <c r="F7">
        <v>223.99994000000001</v>
      </c>
      <c r="G7">
        <v>61.040590000000002</v>
      </c>
      <c r="I7">
        <f t="shared" si="2"/>
        <v>7.8946515151415042E-2</v>
      </c>
      <c r="K7">
        <f t="shared" si="3"/>
        <v>0.30859637560141506</v>
      </c>
      <c r="L7">
        <f t="shared" si="4"/>
        <v>-0.65623999999999683</v>
      </c>
      <c r="N7" s="4">
        <f t="shared" ref="N7" si="7">(G7-$G$5)/24.666+1</f>
        <v>3.0005590691640314</v>
      </c>
      <c r="P7" s="5">
        <f t="shared" si="0"/>
        <v>78.946515151415042</v>
      </c>
      <c r="Q7" s="5">
        <f t="shared" si="1"/>
        <v>-58.48298387096429</v>
      </c>
      <c r="T7">
        <v>224.00003000000001</v>
      </c>
      <c r="U7">
        <f t="shared" si="5"/>
        <v>1.3275984848434064E-2</v>
      </c>
      <c r="V7" s="5">
        <f t="shared" si="6"/>
        <v>-65.670530302980978</v>
      </c>
    </row>
    <row r="8" spans="5:41" x14ac:dyDescent="0.25">
      <c r="E8">
        <v>67.428330000000003</v>
      </c>
      <c r="F8">
        <v>224.00004000000001</v>
      </c>
      <c r="G8">
        <v>85.713710000000006</v>
      </c>
      <c r="I8">
        <f t="shared" si="2"/>
        <v>6.0796515151423591E-2</v>
      </c>
      <c r="K8">
        <f t="shared" si="3"/>
        <v>0.28686877320142357</v>
      </c>
      <c r="L8">
        <f t="shared" si="4"/>
        <v>-0.57166999999999746</v>
      </c>
      <c r="N8" s="4">
        <v>3</v>
      </c>
      <c r="P8" s="5">
        <f t="shared" si="0"/>
        <v>60.796515151423591</v>
      </c>
      <c r="Q8" s="6">
        <f t="shared" si="1"/>
        <v>26.087016129035078</v>
      </c>
      <c r="T8">
        <v>224.00003000000001</v>
      </c>
      <c r="U8">
        <f t="shared" si="5"/>
        <v>3.0759848484365193E-3</v>
      </c>
      <c r="V8" s="5">
        <f t="shared" si="6"/>
        <v>-57.720530302987072</v>
      </c>
    </row>
    <row r="9" spans="5:41" x14ac:dyDescent="0.25">
      <c r="E9">
        <v>67.366759999999999</v>
      </c>
      <c r="F9">
        <v>224.00004000000001</v>
      </c>
      <c r="G9">
        <v>110.3866</v>
      </c>
      <c r="I9">
        <f t="shared" si="2"/>
        <v>-2.4103484848581047E-2</v>
      </c>
      <c r="K9">
        <f t="shared" si="3"/>
        <v>0.19839120415141895</v>
      </c>
      <c r="L9">
        <f t="shared" si="4"/>
        <v>-0.63324000000000069</v>
      </c>
      <c r="M9">
        <f>AVERAGE(L9:L132)</f>
        <v>-0.59775701612903254</v>
      </c>
      <c r="N9" s="4">
        <v>4</v>
      </c>
      <c r="P9" s="5">
        <f>I9*1000</f>
        <v>-24.103484848581047</v>
      </c>
      <c r="Q9" s="5">
        <f>(L9-$M$9)*1000</f>
        <v>-35.482983870968155</v>
      </c>
      <c r="R9" s="4">
        <f>P9-$Z$5*(N9-$N$9)+5</f>
        <v>-19.103484848581047</v>
      </c>
      <c r="S9" s="4">
        <v>-8</v>
      </c>
      <c r="T9">
        <v>224.00003000000001</v>
      </c>
      <c r="U9">
        <f t="shared" si="5"/>
        <v>-5.524015151564754E-3</v>
      </c>
      <c r="V9" s="5">
        <f t="shared" si="6"/>
        <v>18.579469697016293</v>
      </c>
      <c r="AN9" s="4">
        <f>S9-R9</f>
        <v>11.103484848581047</v>
      </c>
      <c r="AO9" s="4">
        <f>AN9-0.09*(N4-$N$4)+5.79</f>
        <v>16.893484848581046</v>
      </c>
    </row>
    <row r="10" spans="5:41" x14ac:dyDescent="0.25">
      <c r="E10">
        <v>67.44014</v>
      </c>
      <c r="F10">
        <v>224.00004000000001</v>
      </c>
      <c r="G10">
        <v>135.05965</v>
      </c>
      <c r="I10">
        <f t="shared" si="2"/>
        <v>-1.7053484848588596E-2</v>
      </c>
      <c r="K10">
        <f t="shared" si="3"/>
        <v>0.20186361190141139</v>
      </c>
      <c r="L10">
        <f t="shared" si="4"/>
        <v>-0.55986000000000047</v>
      </c>
      <c r="N10" s="4">
        <v>5</v>
      </c>
      <c r="P10" s="5">
        <f t="shared" ref="P10:P73" si="8">I10*1000</f>
        <v>-17.053484848588596</v>
      </c>
      <c r="Q10" s="5">
        <f t="shared" ref="Q10:Q73" si="9">(L10-$M$9)*1000</f>
        <v>37.897016129032068</v>
      </c>
      <c r="R10" s="4">
        <f t="shared" ref="R10:R40" si="10">P10-$Z$5*(N10-$N$9)+15</f>
        <v>-2.0534852302679845</v>
      </c>
      <c r="S10">
        <v>1</v>
      </c>
      <c r="T10">
        <v>224.00003000000001</v>
      </c>
      <c r="U10">
        <f t="shared" si="5"/>
        <v>-2.6240151515537491E-3</v>
      </c>
      <c r="V10" s="5">
        <f t="shared" si="6"/>
        <v>14.429469697034847</v>
      </c>
      <c r="AN10" s="4">
        <f t="shared" ref="AN10:AN73" si="11">S10-R10</f>
        <v>3.0534852302679845</v>
      </c>
      <c r="AO10" s="4">
        <f t="shared" ref="AO10:AO73" si="12">AN10-0.09*(N5-$N$4)+5.79</f>
        <v>8.7534852302679838</v>
      </c>
    </row>
    <row r="11" spans="5:41" x14ac:dyDescent="0.25">
      <c r="E11">
        <v>67.404560000000004</v>
      </c>
      <c r="F11">
        <v>224.00011000000001</v>
      </c>
      <c r="G11">
        <v>159.73269999999999</v>
      </c>
      <c r="I11">
        <f t="shared" si="2"/>
        <v>9.465151514120862E-4</v>
      </c>
      <c r="K11">
        <f t="shared" si="3"/>
        <v>0.21628601965141209</v>
      </c>
      <c r="L11">
        <f t="shared" si="4"/>
        <v>-0.59543999999999642</v>
      </c>
      <c r="N11" s="4">
        <v>6</v>
      </c>
      <c r="P11" s="5">
        <f t="shared" si="8"/>
        <v>0.9465151514120862</v>
      </c>
      <c r="Q11" s="5">
        <f t="shared" si="9"/>
        <v>2.3170161290361202</v>
      </c>
      <c r="R11" s="4">
        <f t="shared" si="10"/>
        <v>15.946514388053307</v>
      </c>
      <c r="S11">
        <v>18</v>
      </c>
      <c r="T11">
        <v>224.00003000000001</v>
      </c>
      <c r="U11">
        <f t="shared" si="5"/>
        <v>1.6625984848445796E-2</v>
      </c>
      <c r="V11" s="5">
        <f t="shared" si="6"/>
        <v>15.67946969703371</v>
      </c>
      <c r="AN11" s="4">
        <f t="shared" si="11"/>
        <v>2.0534856119466927</v>
      </c>
      <c r="AO11" s="4">
        <f t="shared" si="12"/>
        <v>7.6634601801782667</v>
      </c>
    </row>
    <row r="12" spans="5:41" x14ac:dyDescent="0.25">
      <c r="E12">
        <v>67.421859999999995</v>
      </c>
      <c r="F12">
        <v>224.00004000000001</v>
      </c>
      <c r="G12">
        <v>184.40558999999999</v>
      </c>
      <c r="I12">
        <f t="shared" si="2"/>
        <v>-2.2103484848571497E-2</v>
      </c>
      <c r="K12">
        <f t="shared" si="3"/>
        <v>0.1896584506014285</v>
      </c>
      <c r="L12">
        <f t="shared" si="4"/>
        <v>-0.57814000000000476</v>
      </c>
      <c r="N12" s="4">
        <f>(G12-$G$6)/24.666+1</f>
        <v>7.0016954512284109</v>
      </c>
      <c r="P12" s="5">
        <f t="shared" si="8"/>
        <v>-22.103484848571497</v>
      </c>
      <c r="Q12" s="5">
        <f t="shared" si="9"/>
        <v>19.617016129027775</v>
      </c>
      <c r="R12" s="4">
        <f t="shared" si="10"/>
        <v>-7.1034859942567827</v>
      </c>
      <c r="S12">
        <v>-5</v>
      </c>
      <c r="T12">
        <v>224.00003000000001</v>
      </c>
      <c r="U12">
        <f t="shared" si="5"/>
        <v>-8.2240151515691196E-3</v>
      </c>
      <c r="V12" s="5">
        <f t="shared" si="6"/>
        <v>13.879469697002378</v>
      </c>
      <c r="AN12" s="4">
        <f t="shared" si="11"/>
        <v>2.1034859942567827</v>
      </c>
      <c r="AO12" s="4">
        <f t="shared" si="12"/>
        <v>7.6234356780320205</v>
      </c>
    </row>
    <row r="13" spans="5:41" x14ac:dyDescent="0.25">
      <c r="E13">
        <v>67.413740000000004</v>
      </c>
      <c r="F13">
        <v>224.00009</v>
      </c>
      <c r="G13">
        <v>209.07855000000001</v>
      </c>
      <c r="I13">
        <f t="shared" si="2"/>
        <v>4.8965151514153149E-3</v>
      </c>
      <c r="K13">
        <f t="shared" si="3"/>
        <v>0.21308087140141529</v>
      </c>
      <c r="L13">
        <f t="shared" si="4"/>
        <v>-0.58625999999999578</v>
      </c>
      <c r="N13" s="4">
        <f t="shared" ref="N13:N76" si="13">(G13-$G$6)/24.666+1</f>
        <v>8.0019776210167848</v>
      </c>
      <c r="P13" s="5">
        <f t="shared" si="8"/>
        <v>4.8965151514153149</v>
      </c>
      <c r="Q13" s="5">
        <f t="shared" si="9"/>
        <v>11.497016129036751</v>
      </c>
      <c r="R13" s="4">
        <f t="shared" si="10"/>
        <v>19.896513623942941</v>
      </c>
      <c r="S13">
        <v>21</v>
      </c>
      <c r="T13">
        <v>224.00003000000001</v>
      </c>
      <c r="U13">
        <f t="shared" si="5"/>
        <v>2.0525984848433154E-2</v>
      </c>
      <c r="V13" s="5">
        <f t="shared" si="6"/>
        <v>15.629469697017839</v>
      </c>
      <c r="AN13" s="4">
        <f t="shared" si="11"/>
        <v>1.1034863760570595</v>
      </c>
      <c r="AO13" s="4">
        <f t="shared" si="12"/>
        <v>6.623486376057059</v>
      </c>
    </row>
    <row r="14" spans="5:41" x14ac:dyDescent="0.25">
      <c r="E14">
        <v>67.412649999999999</v>
      </c>
      <c r="F14">
        <v>224.00004000000001</v>
      </c>
      <c r="G14">
        <v>233.75145000000001</v>
      </c>
      <c r="I14">
        <f t="shared" si="2"/>
        <v>6.2965151514333684E-3</v>
      </c>
      <c r="K14">
        <f t="shared" si="3"/>
        <v>0.21090330090143336</v>
      </c>
      <c r="L14">
        <f t="shared" si="4"/>
        <v>-0.5873500000000007</v>
      </c>
      <c r="N14" s="4">
        <f t="shared" si="13"/>
        <v>9.0022573583069807</v>
      </c>
      <c r="P14" s="5">
        <f t="shared" si="8"/>
        <v>6.2965151514333684</v>
      </c>
      <c r="Q14" s="5">
        <f t="shared" si="9"/>
        <v>10.407016129031831</v>
      </c>
      <c r="R14" s="4">
        <f t="shared" si="10"/>
        <v>21.296513242174836</v>
      </c>
      <c r="S14">
        <v>22</v>
      </c>
      <c r="T14">
        <v>223.99994000000001</v>
      </c>
      <c r="U14">
        <f t="shared" si="5"/>
        <v>2.0675984848452345E-2</v>
      </c>
      <c r="V14" s="5">
        <f t="shared" si="6"/>
        <v>14.379469697018976</v>
      </c>
      <c r="AN14" s="4">
        <f t="shared" si="11"/>
        <v>0.70348675782516423</v>
      </c>
      <c r="AO14" s="4">
        <f t="shared" si="12"/>
        <v>6.1334867578251639</v>
      </c>
    </row>
    <row r="15" spans="5:41" x14ac:dyDescent="0.25">
      <c r="E15">
        <v>67.415360000000007</v>
      </c>
      <c r="F15">
        <v>223.99995999999999</v>
      </c>
      <c r="G15">
        <v>258.42433999999997</v>
      </c>
      <c r="I15">
        <f t="shared" si="2"/>
        <v>-1.5553484848567223E-2</v>
      </c>
      <c r="K15">
        <f t="shared" si="3"/>
        <v>0.18547573185143276</v>
      </c>
      <c r="L15">
        <f t="shared" si="4"/>
        <v>-0.58463999999999317</v>
      </c>
      <c r="N15" s="4">
        <f t="shared" si="13"/>
        <v>10.002536690180815</v>
      </c>
      <c r="P15" s="5">
        <f t="shared" si="8"/>
        <v>-15.553484848567223</v>
      </c>
      <c r="Q15" s="5">
        <f t="shared" si="9"/>
        <v>13.117016129039371</v>
      </c>
      <c r="R15" s="4">
        <f t="shared" si="10"/>
        <v>-0.55348713961176088</v>
      </c>
      <c r="S15">
        <v>2</v>
      </c>
      <c r="T15">
        <v>224.00003000000001</v>
      </c>
      <c r="U15">
        <f t="shared" si="5"/>
        <v>-2.5924015151559843E-2</v>
      </c>
      <c r="V15" s="5">
        <f t="shared" si="6"/>
        <v>-10.37053030299262</v>
      </c>
      <c r="AN15" s="4">
        <f t="shared" si="11"/>
        <v>2.5534871396117609</v>
      </c>
      <c r="AO15" s="4">
        <f t="shared" si="12"/>
        <v>7.8934871396117607</v>
      </c>
    </row>
    <row r="16" spans="5:41" x14ac:dyDescent="0.25">
      <c r="E16">
        <v>67.494960000000006</v>
      </c>
      <c r="F16">
        <v>224.00004000000001</v>
      </c>
      <c r="G16">
        <v>283.09746000000001</v>
      </c>
      <c r="I16">
        <f t="shared" si="2"/>
        <v>-2.5034848485745442E-3</v>
      </c>
      <c r="K16">
        <f t="shared" si="3"/>
        <v>0.19494812945142542</v>
      </c>
      <c r="L16">
        <f t="shared" si="4"/>
        <v>-0.50503999999999394</v>
      </c>
      <c r="N16" s="4">
        <f t="shared" si="13"/>
        <v>11.00282534663099</v>
      </c>
      <c r="P16" s="5">
        <f t="shared" si="8"/>
        <v>-2.5034848485745442</v>
      </c>
      <c r="Q16" s="5">
        <f t="shared" si="9"/>
        <v>92.717016129038598</v>
      </c>
      <c r="R16" s="4">
        <f t="shared" si="10"/>
        <v>12.496512478591354</v>
      </c>
      <c r="S16">
        <v>13</v>
      </c>
      <c r="T16">
        <v>224.00009</v>
      </c>
      <c r="U16">
        <f t="shared" si="5"/>
        <v>-6.4240151515662092E-3</v>
      </c>
      <c r="V16" s="5">
        <f t="shared" si="6"/>
        <v>-3.9205303029916649</v>
      </c>
      <c r="AN16" s="4">
        <f t="shared" si="11"/>
        <v>0.50348752140864583</v>
      </c>
      <c r="AO16" s="4">
        <f t="shared" si="12"/>
        <v>5.7534875214086458</v>
      </c>
    </row>
    <row r="17" spans="5:41" x14ac:dyDescent="0.25">
      <c r="E17">
        <v>67.404160000000005</v>
      </c>
      <c r="F17">
        <v>224.00004000000001</v>
      </c>
      <c r="G17">
        <v>307.77035000000001</v>
      </c>
      <c r="I17">
        <f t="shared" si="2"/>
        <v>8.3865151514146419E-3</v>
      </c>
      <c r="K17">
        <f t="shared" si="3"/>
        <v>0.20226056040141463</v>
      </c>
      <c r="L17">
        <f t="shared" si="4"/>
        <v>-0.59583999999999548</v>
      </c>
      <c r="N17" s="4">
        <f t="shared" si="13"/>
        <v>12.003104678504824</v>
      </c>
      <c r="P17" s="5">
        <f t="shared" si="8"/>
        <v>8.3865151514146419</v>
      </c>
      <c r="Q17" s="5">
        <f t="shared" si="9"/>
        <v>1.9170161290370524</v>
      </c>
      <c r="R17" s="4">
        <f t="shared" si="10"/>
        <v>23.386512096794533</v>
      </c>
      <c r="S17">
        <v>24</v>
      </c>
      <c r="T17">
        <v>224.00003000000001</v>
      </c>
      <c r="U17">
        <f t="shared" si="5"/>
        <v>1.0555984848451772E-2</v>
      </c>
      <c r="V17" s="5">
        <f t="shared" si="6"/>
        <v>2.1694696970371297</v>
      </c>
      <c r="AN17" s="4">
        <f t="shared" si="11"/>
        <v>0.61348790320546698</v>
      </c>
      <c r="AO17" s="4">
        <f t="shared" si="12"/>
        <v>5.7733353125949103</v>
      </c>
    </row>
    <row r="18" spans="5:41" x14ac:dyDescent="0.25">
      <c r="E18">
        <v>67.484809999999996</v>
      </c>
      <c r="F18">
        <v>224.00011000000001</v>
      </c>
      <c r="G18">
        <v>332.44332000000003</v>
      </c>
      <c r="I18">
        <f t="shared" si="2"/>
        <v>-5.8534848485862767E-3</v>
      </c>
      <c r="K18">
        <f t="shared" si="3"/>
        <v>0.18444297975141372</v>
      </c>
      <c r="L18">
        <f t="shared" si="4"/>
        <v>-0.51519000000000403</v>
      </c>
      <c r="N18" s="4">
        <f t="shared" si="13"/>
        <v>13.00338725370956</v>
      </c>
      <c r="P18" s="5">
        <f t="shared" si="8"/>
        <v>-5.8534848485862767</v>
      </c>
      <c r="Q18" s="5">
        <f t="shared" si="9"/>
        <v>82.567016129028502</v>
      </c>
      <c r="R18" s="4">
        <f t="shared" si="10"/>
        <v>9.1465117150063744</v>
      </c>
      <c r="S18">
        <v>11</v>
      </c>
      <c r="T18">
        <v>224.00003000000001</v>
      </c>
      <c r="U18">
        <f t="shared" si="5"/>
        <v>-5.7240151515713933E-3</v>
      </c>
      <c r="V18" s="5">
        <f t="shared" si="6"/>
        <v>0.12946969701488342</v>
      </c>
      <c r="AN18" s="4">
        <f t="shared" si="11"/>
        <v>1.8534882849936256</v>
      </c>
      <c r="AO18" s="4">
        <f t="shared" si="12"/>
        <v>6.9233102991021145</v>
      </c>
    </row>
    <row r="19" spans="5:41" x14ac:dyDescent="0.25">
      <c r="E19">
        <v>67.367729999999995</v>
      </c>
      <c r="F19">
        <v>224.00004000000001</v>
      </c>
      <c r="G19">
        <v>357.11628999999999</v>
      </c>
      <c r="I19">
        <f t="shared" si="2"/>
        <v>1.0496515151430685E-2</v>
      </c>
      <c r="K19">
        <f t="shared" si="3"/>
        <v>0.19721539910143066</v>
      </c>
      <c r="L19">
        <f t="shared" si="4"/>
        <v>-0.63227000000000544</v>
      </c>
      <c r="N19" s="4">
        <f t="shared" si="13"/>
        <v>14.003669828914294</v>
      </c>
      <c r="P19" s="5">
        <f t="shared" si="8"/>
        <v>10.496515151430685</v>
      </c>
      <c r="Q19" s="5">
        <f t="shared" si="9"/>
        <v>-34.512983870972903</v>
      </c>
      <c r="R19" s="4">
        <f t="shared" si="10"/>
        <v>25.496511333236093</v>
      </c>
      <c r="S19">
        <v>25</v>
      </c>
      <c r="T19">
        <v>224.00003000000001</v>
      </c>
      <c r="U19">
        <f t="shared" si="5"/>
        <v>1.8775984848446114E-2</v>
      </c>
      <c r="V19" s="5">
        <f t="shared" si="6"/>
        <v>8.2794696970154291</v>
      </c>
      <c r="AN19" s="4">
        <f t="shared" si="11"/>
        <v>-0.49651133323609287</v>
      </c>
      <c r="AO19" s="4">
        <f t="shared" si="12"/>
        <v>4.4832855045162789</v>
      </c>
    </row>
    <row r="20" spans="5:41" x14ac:dyDescent="0.25">
      <c r="E20">
        <v>67.428139999999999</v>
      </c>
      <c r="F20">
        <v>224.00004000000001</v>
      </c>
      <c r="G20">
        <v>381.78917999999999</v>
      </c>
      <c r="I20">
        <f t="shared" si="2"/>
        <v>-4.0034848485674956E-3</v>
      </c>
      <c r="K20">
        <f t="shared" si="3"/>
        <v>0.1791378300514325</v>
      </c>
      <c r="L20">
        <f t="shared" si="4"/>
        <v>-0.57186000000000092</v>
      </c>
      <c r="N20" s="4">
        <f t="shared" si="13"/>
        <v>15.003949160788128</v>
      </c>
      <c r="P20" s="5">
        <f t="shared" si="8"/>
        <v>-4.0034848485674956</v>
      </c>
      <c r="Q20" s="5">
        <f t="shared" si="9"/>
        <v>25.897016129031613</v>
      </c>
      <c r="R20" s="4">
        <f t="shared" si="10"/>
        <v>10.99651095145191</v>
      </c>
      <c r="S20">
        <v>1</v>
      </c>
      <c r="T20">
        <v>224.00009</v>
      </c>
      <c r="U20">
        <f t="shared" si="5"/>
        <v>2.465984848441849E-3</v>
      </c>
      <c r="V20" s="5">
        <f t="shared" si="6"/>
        <v>6.4694696970093446</v>
      </c>
      <c r="AN20" s="4">
        <f t="shared" si="11"/>
        <v>-9.9965109514519099</v>
      </c>
      <c r="AO20" s="4">
        <f t="shared" si="12"/>
        <v>-5.1067392535681835</v>
      </c>
    </row>
    <row r="21" spans="5:41" x14ac:dyDescent="0.25">
      <c r="E21">
        <v>67.424959999999999</v>
      </c>
      <c r="F21">
        <v>224.00004000000001</v>
      </c>
      <c r="G21">
        <v>406.46206999999998</v>
      </c>
      <c r="I21">
        <f t="shared" si="2"/>
        <v>1.3096515151431731E-2</v>
      </c>
      <c r="K21">
        <f t="shared" si="3"/>
        <v>0.19266026100143172</v>
      </c>
      <c r="L21">
        <f t="shared" si="4"/>
        <v>-0.57504000000000133</v>
      </c>
      <c r="N21" s="4">
        <f t="shared" si="13"/>
        <v>16.004228492661962</v>
      </c>
      <c r="P21" s="5">
        <f t="shared" si="8"/>
        <v>13.096515151431731</v>
      </c>
      <c r="Q21" s="5">
        <f t="shared" si="9"/>
        <v>22.717016129031208</v>
      </c>
      <c r="R21" s="4">
        <f t="shared" si="10"/>
        <v>28.096510569665131</v>
      </c>
      <c r="S21">
        <v>16</v>
      </c>
      <c r="T21">
        <v>223.99994000000001</v>
      </c>
      <c r="U21">
        <f t="shared" si="5"/>
        <v>3.12598484845239E-3</v>
      </c>
      <c r="V21" s="5">
        <f t="shared" si="6"/>
        <v>-9.9705303029793413</v>
      </c>
      <c r="AN21" s="4">
        <f t="shared" si="11"/>
        <v>-12.096510569665131</v>
      </c>
      <c r="AO21" s="4">
        <f t="shared" si="12"/>
        <v>-7.2967648508619201</v>
      </c>
    </row>
    <row r="22" spans="5:41" x14ac:dyDescent="0.25">
      <c r="E22">
        <v>67.445859999999996</v>
      </c>
      <c r="F22">
        <v>224.00004000000001</v>
      </c>
      <c r="G22">
        <v>431.13511999999997</v>
      </c>
      <c r="I22">
        <f t="shared" si="2"/>
        <v>6.2465151514174977E-3</v>
      </c>
      <c r="K22">
        <f t="shared" si="3"/>
        <v>0.18223266875141747</v>
      </c>
      <c r="L22">
        <f t="shared" si="4"/>
        <v>-0.55414000000000385</v>
      </c>
      <c r="N22" s="4">
        <f t="shared" si="13"/>
        <v>17.0045143111976</v>
      </c>
      <c r="P22" s="5">
        <f t="shared" si="8"/>
        <v>6.2465151514174977</v>
      </c>
      <c r="Q22" s="5">
        <f t="shared" si="9"/>
        <v>43.617016129028684</v>
      </c>
      <c r="R22" s="4">
        <f t="shared" si="10"/>
        <v>21.246510187862416</v>
      </c>
      <c r="S22">
        <v>5</v>
      </c>
      <c r="T22">
        <v>224.00003000000001</v>
      </c>
      <c r="U22">
        <f t="shared" si="5"/>
        <v>-1.2034015151556332E-2</v>
      </c>
      <c r="V22" s="5">
        <f t="shared" si="6"/>
        <v>-18.28053030297383</v>
      </c>
      <c r="AN22" s="4">
        <f t="shared" si="11"/>
        <v>-16.246510187862416</v>
      </c>
      <c r="AO22" s="4">
        <f t="shared" si="12"/>
        <v>-11.536789608927851</v>
      </c>
    </row>
    <row r="23" spans="5:41" x14ac:dyDescent="0.25">
      <c r="E23">
        <v>67.445149999999998</v>
      </c>
      <c r="F23">
        <v>223.99995999999999</v>
      </c>
      <c r="G23">
        <v>455.80793</v>
      </c>
      <c r="I23">
        <f t="shared" si="2"/>
        <v>1.1296515151428821E-2</v>
      </c>
      <c r="K23">
        <f t="shared" si="3"/>
        <v>0.1837051113014288</v>
      </c>
      <c r="L23">
        <f t="shared" si="4"/>
        <v>-0.55485000000000184</v>
      </c>
      <c r="N23" s="4">
        <f t="shared" si="13"/>
        <v>18.004790399740532</v>
      </c>
      <c r="P23" s="5">
        <f t="shared" si="8"/>
        <v>11.296515151428821</v>
      </c>
      <c r="Q23" s="5">
        <f t="shared" si="9"/>
        <v>42.907016129030694</v>
      </c>
      <c r="R23" s="4">
        <f t="shared" si="10"/>
        <v>26.296509806088974</v>
      </c>
      <c r="S23">
        <v>16</v>
      </c>
      <c r="T23">
        <v>224.00003000000001</v>
      </c>
      <c r="U23">
        <f t="shared" si="5"/>
        <v>1.2275984848429289E-2</v>
      </c>
      <c r="V23" s="5">
        <f t="shared" si="6"/>
        <v>0.97946969700046793</v>
      </c>
      <c r="AN23" s="4">
        <f t="shared" si="11"/>
        <v>-10.296509806088974</v>
      </c>
      <c r="AO23" s="4">
        <f t="shared" si="12"/>
        <v>-5.6768146589228339</v>
      </c>
    </row>
    <row r="24" spans="5:41" x14ac:dyDescent="0.25">
      <c r="E24">
        <v>67.419460000000001</v>
      </c>
      <c r="F24">
        <v>224.00004000000001</v>
      </c>
      <c r="G24">
        <v>480.48104999999998</v>
      </c>
      <c r="I24">
        <f t="shared" si="2"/>
        <v>-6.9934848485786461E-3</v>
      </c>
      <c r="K24">
        <f t="shared" si="3"/>
        <v>0.16183750890142135</v>
      </c>
      <c r="L24">
        <f t="shared" si="4"/>
        <v>-0.58053999999999917</v>
      </c>
      <c r="N24" s="4">
        <f t="shared" si="13"/>
        <v>19.005079056190706</v>
      </c>
      <c r="P24" s="5">
        <f t="shared" si="8"/>
        <v>-6.9934848485786461</v>
      </c>
      <c r="Q24" s="5">
        <f t="shared" si="9"/>
        <v>17.217016129033368</v>
      </c>
      <c r="R24" s="4">
        <f t="shared" si="10"/>
        <v>8.0065094242919432</v>
      </c>
      <c r="S24">
        <v>7</v>
      </c>
      <c r="T24">
        <v>224.00003000000001</v>
      </c>
      <c r="U24">
        <f t="shared" si="5"/>
        <v>-2.4240151515471098E-3</v>
      </c>
      <c r="V24" s="5">
        <f t="shared" si="6"/>
        <v>4.5694696970315363</v>
      </c>
      <c r="AN24" s="4">
        <f t="shared" si="11"/>
        <v>-1.0065094242919432</v>
      </c>
      <c r="AO24" s="4">
        <f t="shared" si="12"/>
        <v>3.5231602911057704</v>
      </c>
    </row>
    <row r="25" spans="5:41" x14ac:dyDescent="0.25">
      <c r="E25">
        <v>67.402959999999993</v>
      </c>
      <c r="F25">
        <v>224.00004000000001</v>
      </c>
      <c r="G25">
        <v>505.15402</v>
      </c>
      <c r="I25">
        <f t="shared" si="2"/>
        <v>-1.9153484848573044E-2</v>
      </c>
      <c r="K25">
        <f t="shared" si="3"/>
        <v>0.14609992825142692</v>
      </c>
      <c r="L25">
        <f t="shared" si="4"/>
        <v>-0.5970400000000069</v>
      </c>
      <c r="N25" s="4">
        <f t="shared" si="13"/>
        <v>20.005361631395441</v>
      </c>
      <c r="P25" s="5">
        <f t="shared" si="8"/>
        <v>-19.153484848573044</v>
      </c>
      <c r="Q25" s="5">
        <f t="shared" si="9"/>
        <v>0.71701612902563827</v>
      </c>
      <c r="R25" s="4">
        <f t="shared" si="10"/>
        <v>-4.1534909574896979</v>
      </c>
      <c r="S25">
        <v>-4</v>
      </c>
      <c r="T25">
        <v>224.00003000000001</v>
      </c>
      <c r="U25">
        <f t="shared" si="5"/>
        <v>-2.2224015151550702E-2</v>
      </c>
      <c r="V25" s="5">
        <f t="shared" si="6"/>
        <v>-3.0705303029776587</v>
      </c>
      <c r="AN25" s="4">
        <f t="shared" si="11"/>
        <v>0.15349095748969788</v>
      </c>
      <c r="AO25" s="4">
        <f t="shared" si="12"/>
        <v>4.5931355330187662</v>
      </c>
    </row>
    <row r="26" spans="5:41" x14ac:dyDescent="0.25">
      <c r="E26">
        <v>67.410560000000004</v>
      </c>
      <c r="F26">
        <v>224.00004000000001</v>
      </c>
      <c r="G26">
        <v>529.82691</v>
      </c>
      <c r="I26">
        <f t="shared" si="2"/>
        <v>1.9696515151423455E-2</v>
      </c>
      <c r="K26">
        <f t="shared" si="3"/>
        <v>0.18137235920142344</v>
      </c>
      <c r="L26">
        <f t="shared" si="4"/>
        <v>-0.58943999999999619</v>
      </c>
      <c r="N26" s="4">
        <f t="shared" si="13"/>
        <v>21.005640963269276</v>
      </c>
      <c r="P26" s="5">
        <f t="shared" si="8"/>
        <v>19.696515151423455</v>
      </c>
      <c r="Q26" s="5">
        <f t="shared" si="9"/>
        <v>8.3170161290363467</v>
      </c>
      <c r="R26" s="4">
        <f t="shared" si="10"/>
        <v>34.696508660720795</v>
      </c>
      <c r="S26">
        <v>33</v>
      </c>
      <c r="T26">
        <v>224.00003000000001</v>
      </c>
      <c r="U26">
        <f t="shared" si="5"/>
        <v>3.3325984848431744E-2</v>
      </c>
      <c r="V26" s="5">
        <f t="shared" si="6"/>
        <v>13.62946969700829</v>
      </c>
      <c r="AN26" s="4">
        <f t="shared" si="11"/>
        <v>-1.6965086607207951</v>
      </c>
      <c r="AO26" s="4">
        <f t="shared" si="12"/>
        <v>2.6531107749396283</v>
      </c>
    </row>
    <row r="27" spans="5:41" x14ac:dyDescent="0.25">
      <c r="E27">
        <v>67.393559999999994</v>
      </c>
      <c r="F27">
        <v>224.00004000000001</v>
      </c>
      <c r="G27">
        <v>554.49995999999999</v>
      </c>
      <c r="I27">
        <f t="shared" si="2"/>
        <v>6.2465151514174977E-3</v>
      </c>
      <c r="K27">
        <f t="shared" si="3"/>
        <v>0.16434476695141748</v>
      </c>
      <c r="L27">
        <f t="shared" si="4"/>
        <v>-0.60644000000000631</v>
      </c>
      <c r="N27" s="4">
        <f t="shared" si="13"/>
        <v>22.005926781804916</v>
      </c>
      <c r="P27" s="5">
        <f t="shared" si="8"/>
        <v>6.2465151514174977</v>
      </c>
      <c r="Q27" s="5">
        <f t="shared" si="9"/>
        <v>-8.6829838709737714</v>
      </c>
      <c r="R27" s="4">
        <f t="shared" si="10"/>
        <v>21.24650827892636</v>
      </c>
      <c r="S27">
        <v>19</v>
      </c>
      <c r="T27">
        <v>224.00003000000001</v>
      </c>
      <c r="U27">
        <f t="shared" si="5"/>
        <v>9.6259848484407939E-3</v>
      </c>
      <c r="V27" s="5">
        <f t="shared" si="6"/>
        <v>3.3794696970232962</v>
      </c>
      <c r="AN27" s="4">
        <f t="shared" si="11"/>
        <v>-2.2465082789263597</v>
      </c>
      <c r="AO27" s="4">
        <f t="shared" si="12"/>
        <v>2.0130854330658563</v>
      </c>
    </row>
    <row r="28" spans="5:41" x14ac:dyDescent="0.25">
      <c r="E28">
        <v>67.473259999999996</v>
      </c>
      <c r="F28">
        <v>224.00004000000001</v>
      </c>
      <c r="G28">
        <v>579.17285000000004</v>
      </c>
      <c r="I28">
        <f t="shared" si="2"/>
        <v>1.8465151514135414E-3</v>
      </c>
      <c r="K28">
        <f t="shared" si="3"/>
        <v>0.15636719790141351</v>
      </c>
      <c r="L28">
        <f t="shared" si="4"/>
        <v>-0.52674000000000376</v>
      </c>
      <c r="N28" s="4">
        <f t="shared" si="13"/>
        <v>23.006206113678751</v>
      </c>
      <c r="P28" s="5">
        <f t="shared" si="8"/>
        <v>1.8465151514135414</v>
      </c>
      <c r="Q28" s="5">
        <f t="shared" si="9"/>
        <v>71.017016129028775</v>
      </c>
      <c r="R28" s="4">
        <f t="shared" si="10"/>
        <v>16.846507897136398</v>
      </c>
      <c r="S28">
        <v>17</v>
      </c>
      <c r="T28">
        <v>224.00003000000001</v>
      </c>
      <c r="U28">
        <f t="shared" si="5"/>
        <v>4.4759848484545728E-3</v>
      </c>
      <c r="V28" s="5">
        <f t="shared" si="6"/>
        <v>2.6294696970410314</v>
      </c>
      <c r="AN28" s="4">
        <f t="shared" si="11"/>
        <v>0.15349210286360204</v>
      </c>
      <c r="AO28" s="4">
        <f t="shared" si="12"/>
        <v>4.3230609668869544</v>
      </c>
    </row>
    <row r="29" spans="5:41" x14ac:dyDescent="0.25">
      <c r="E29">
        <v>67.387609999999995</v>
      </c>
      <c r="F29">
        <v>224.00004000000001</v>
      </c>
      <c r="G29">
        <v>603.84573999999998</v>
      </c>
      <c r="I29">
        <f t="shared" si="2"/>
        <v>-5.1034848485755901E-3</v>
      </c>
      <c r="K29">
        <f t="shared" si="3"/>
        <v>0.1458396288514244</v>
      </c>
      <c r="L29">
        <f t="shared" si="4"/>
        <v>-0.61239000000000487</v>
      </c>
      <c r="N29" s="4">
        <f t="shared" si="13"/>
        <v>24.006485445552585</v>
      </c>
      <c r="P29" s="5">
        <f t="shared" si="8"/>
        <v>-5.1034848485755901</v>
      </c>
      <c r="Q29" s="5">
        <f t="shared" si="9"/>
        <v>-14.632983870972339</v>
      </c>
      <c r="R29" s="4">
        <f t="shared" si="10"/>
        <v>9.8965075153612627</v>
      </c>
      <c r="S29">
        <v>11</v>
      </c>
      <c r="T29">
        <v>224.00003000000001</v>
      </c>
      <c r="U29">
        <f t="shared" si="5"/>
        <v>-4.540151515470825E-4</v>
      </c>
      <c r="V29" s="5">
        <f t="shared" si="6"/>
        <v>4.6494696970285077</v>
      </c>
      <c r="AN29" s="4">
        <f t="shared" si="11"/>
        <v>1.1034924846387373</v>
      </c>
      <c r="AO29" s="4">
        <f t="shared" si="12"/>
        <v>5.1830353695815736</v>
      </c>
    </row>
    <row r="30" spans="5:41" x14ac:dyDescent="0.25">
      <c r="E30">
        <v>67.384810000000002</v>
      </c>
      <c r="F30">
        <v>224.00004000000001</v>
      </c>
      <c r="G30">
        <v>628.51878999999997</v>
      </c>
      <c r="I30">
        <f t="shared" si="2"/>
        <v>1.5696515151432777E-2</v>
      </c>
      <c r="K30">
        <f t="shared" si="3"/>
        <v>0.16306203660143276</v>
      </c>
      <c r="L30">
        <f t="shared" si="4"/>
        <v>-0.61518999999999835</v>
      </c>
      <c r="N30" s="4">
        <f t="shared" si="13"/>
        <v>25.006771264088218</v>
      </c>
      <c r="P30" s="5">
        <f t="shared" si="8"/>
        <v>15.696515151432777</v>
      </c>
      <c r="Q30" s="5">
        <f t="shared" si="9"/>
        <v>-17.432983870965813</v>
      </c>
      <c r="R30" s="4">
        <f t="shared" si="10"/>
        <v>30.69650713358115</v>
      </c>
      <c r="S30">
        <v>21</v>
      </c>
      <c r="T30">
        <v>224.00003000000001</v>
      </c>
      <c r="U30">
        <f t="shared" si="5"/>
        <v>7.2759848484338363E-3</v>
      </c>
      <c r="V30" s="5">
        <f t="shared" si="6"/>
        <v>-8.4205303029989409</v>
      </c>
      <c r="AN30" s="4">
        <f t="shared" si="11"/>
        <v>-9.6965071335811501</v>
      </c>
      <c r="AO30" s="4">
        <f t="shared" si="12"/>
        <v>-5.7069896804067399</v>
      </c>
    </row>
    <row r="31" spans="5:41" x14ac:dyDescent="0.25">
      <c r="E31">
        <v>67.397059999999996</v>
      </c>
      <c r="F31">
        <v>224.00004000000001</v>
      </c>
      <c r="G31">
        <v>653.19183999999996</v>
      </c>
      <c r="I31">
        <f t="shared" si="2"/>
        <v>-1.4953484848575727E-2</v>
      </c>
      <c r="K31">
        <f t="shared" si="3"/>
        <v>0.12883444435142427</v>
      </c>
      <c r="L31">
        <f t="shared" si="4"/>
        <v>-0.60294000000000381</v>
      </c>
      <c r="N31" s="4">
        <f t="shared" si="13"/>
        <v>26.007057082623856</v>
      </c>
      <c r="P31" s="5">
        <f t="shared" si="8"/>
        <v>-14.953484848575727</v>
      </c>
      <c r="Q31" s="5">
        <f t="shared" si="9"/>
        <v>-5.1829838709712694</v>
      </c>
      <c r="R31" s="4">
        <f t="shared" si="10"/>
        <v>4.6506751784166411E-2</v>
      </c>
      <c r="S31">
        <v>2</v>
      </c>
      <c r="T31">
        <v>224.00003000000001</v>
      </c>
      <c r="U31">
        <f t="shared" si="5"/>
        <v>-1.5354015151558542E-2</v>
      </c>
      <c r="V31" s="5">
        <f t="shared" si="6"/>
        <v>-0.40053030298281556</v>
      </c>
      <c r="AN31" s="4">
        <f t="shared" si="11"/>
        <v>1.9534932482158336</v>
      </c>
      <c r="AO31" s="4">
        <f t="shared" si="12"/>
        <v>5.8529855615215993</v>
      </c>
    </row>
    <row r="32" spans="5:41" x14ac:dyDescent="0.25">
      <c r="E32">
        <v>67.44556</v>
      </c>
      <c r="F32">
        <v>224.00004000000001</v>
      </c>
      <c r="G32">
        <v>677.86479999999995</v>
      </c>
      <c r="I32">
        <f t="shared" si="2"/>
        <v>4.6965151514086756E-3</v>
      </c>
      <c r="K32">
        <f t="shared" si="3"/>
        <v>0.14490686515140866</v>
      </c>
      <c r="L32">
        <f t="shared" si="4"/>
        <v>-0.5544399999999996</v>
      </c>
      <c r="N32" s="4">
        <f t="shared" si="13"/>
        <v>27.007339252412226</v>
      </c>
      <c r="P32" s="5">
        <f t="shared" si="8"/>
        <v>4.6965151514086756</v>
      </c>
      <c r="Q32" s="5">
        <f t="shared" si="9"/>
        <v>43.317016129032936</v>
      </c>
      <c r="R32" s="4">
        <f t="shared" si="10"/>
        <v>19.696506369981481</v>
      </c>
      <c r="S32">
        <v>20</v>
      </c>
      <c r="T32">
        <v>224.00009</v>
      </c>
      <c r="U32">
        <f t="shared" si="5"/>
        <v>2.5575984848444477E-2</v>
      </c>
      <c r="V32" s="5">
        <f t="shared" si="6"/>
        <v>20.879469697035802</v>
      </c>
      <c r="AN32" s="4">
        <f t="shared" si="11"/>
        <v>0.3034936300185187</v>
      </c>
      <c r="AO32" s="4">
        <f t="shared" si="12"/>
        <v>4.1129602196560766</v>
      </c>
    </row>
    <row r="33" spans="5:41" x14ac:dyDescent="0.25">
      <c r="E33">
        <v>67.376260000000002</v>
      </c>
      <c r="F33">
        <v>224.00004000000001</v>
      </c>
      <c r="G33">
        <v>702.53785000000005</v>
      </c>
      <c r="I33">
        <f t="shared" si="2"/>
        <v>-1.7253484848566814E-2</v>
      </c>
      <c r="K33">
        <f t="shared" si="3"/>
        <v>0.11937927290143316</v>
      </c>
      <c r="L33">
        <f t="shared" si="4"/>
        <v>-0.62373999999999796</v>
      </c>
      <c r="N33" s="4">
        <f t="shared" si="13"/>
        <v>28.007625070947867</v>
      </c>
      <c r="P33" s="5">
        <f t="shared" si="8"/>
        <v>-17.253484848566814</v>
      </c>
      <c r="Q33" s="5">
        <f t="shared" si="9"/>
        <v>-25.982983870965427</v>
      </c>
      <c r="R33" s="4">
        <f t="shared" si="10"/>
        <v>-2.2534940117824895</v>
      </c>
      <c r="S33">
        <v>-5</v>
      </c>
      <c r="T33">
        <v>224.00003000000001</v>
      </c>
      <c r="U33">
        <f t="shared" si="5"/>
        <v>-1.9624015151549656E-2</v>
      </c>
      <c r="V33" s="5">
        <f t="shared" si="6"/>
        <v>-2.3705303029828428</v>
      </c>
      <c r="AN33" s="4">
        <f t="shared" si="11"/>
        <v>-2.7465059882175105</v>
      </c>
      <c r="AO33" s="4">
        <f t="shared" si="12"/>
        <v>0.97293546155140209</v>
      </c>
    </row>
    <row r="34" spans="5:41" x14ac:dyDescent="0.25">
      <c r="E34">
        <v>67.494960000000006</v>
      </c>
      <c r="F34">
        <v>224.00004000000001</v>
      </c>
      <c r="G34">
        <v>727.21065999999996</v>
      </c>
      <c r="I34">
        <f t="shared" si="2"/>
        <v>-1.7053484848588596E-2</v>
      </c>
      <c r="K34">
        <f t="shared" si="3"/>
        <v>0.11600171545141141</v>
      </c>
      <c r="L34">
        <f t="shared" si="4"/>
        <v>-0.50503999999999394</v>
      </c>
      <c r="N34" s="4">
        <f t="shared" si="13"/>
        <v>29.007901159490796</v>
      </c>
      <c r="P34" s="5">
        <f t="shared" si="8"/>
        <v>-17.053484848588596</v>
      </c>
      <c r="Q34" s="5">
        <f t="shared" si="9"/>
        <v>92.717016129038598</v>
      </c>
      <c r="R34" s="4">
        <f t="shared" si="10"/>
        <v>-2.0534943935890375</v>
      </c>
      <c r="S34">
        <v>-3</v>
      </c>
      <c r="T34">
        <v>224.00003000000001</v>
      </c>
      <c r="U34">
        <f t="shared" si="5"/>
        <v>-2.2724015151567301E-2</v>
      </c>
      <c r="V34" s="5">
        <f t="shared" si="6"/>
        <v>-5.6705303029787046</v>
      </c>
      <c r="AN34" s="4">
        <f t="shared" si="11"/>
        <v>-0.94650560641096249</v>
      </c>
      <c r="AO34" s="4">
        <f t="shared" si="12"/>
        <v>2.6829107034893052</v>
      </c>
    </row>
    <row r="35" spans="5:41" x14ac:dyDescent="0.25">
      <c r="E35">
        <v>67.407619999999994</v>
      </c>
      <c r="F35">
        <v>224.00004000000001</v>
      </c>
      <c r="G35">
        <v>751.88347999999996</v>
      </c>
      <c r="I35">
        <f t="shared" si="2"/>
        <v>-1.9653484848589642E-2</v>
      </c>
      <c r="K35">
        <f t="shared" si="3"/>
        <v>0.10982415655141037</v>
      </c>
      <c r="L35">
        <f t="shared" si="4"/>
        <v>-0.59238000000000568</v>
      </c>
      <c r="N35" s="4">
        <f t="shared" si="13"/>
        <v>30.008177653450094</v>
      </c>
      <c r="P35" s="5">
        <f t="shared" si="8"/>
        <v>-19.653484848589642</v>
      </c>
      <c r="Q35" s="5">
        <f t="shared" si="9"/>
        <v>5.377016129026857</v>
      </c>
      <c r="R35" s="4">
        <f t="shared" si="10"/>
        <v>-4.6534947753750053</v>
      </c>
      <c r="S35">
        <v>26</v>
      </c>
      <c r="T35">
        <v>224.00003000000001</v>
      </c>
      <c r="U35">
        <f t="shared" si="5"/>
        <v>4.3759848484512531E-3</v>
      </c>
      <c r="V35" s="5">
        <f t="shared" si="6"/>
        <v>24.029469697040895</v>
      </c>
      <c r="AN35" s="4">
        <f t="shared" si="11"/>
        <v>30.653494775375005</v>
      </c>
      <c r="AO35" s="4">
        <f t="shared" si="12"/>
        <v>34.192885361607068</v>
      </c>
    </row>
    <row r="36" spans="5:41" x14ac:dyDescent="0.25">
      <c r="E36">
        <v>67.409059999999997</v>
      </c>
      <c r="F36">
        <v>224.00009</v>
      </c>
      <c r="G36">
        <v>776.55645000000004</v>
      </c>
      <c r="I36">
        <f t="shared" si="2"/>
        <v>1.2246515151417725E-2</v>
      </c>
      <c r="K36">
        <f t="shared" si="3"/>
        <v>0.13814657590141771</v>
      </c>
      <c r="L36">
        <f t="shared" si="4"/>
        <v>-0.59094000000000335</v>
      </c>
      <c r="N36" s="4">
        <f t="shared" si="13"/>
        <v>31.008460228654833</v>
      </c>
      <c r="P36" s="5">
        <f t="shared" si="8"/>
        <v>12.246515151417725</v>
      </c>
      <c r="Q36" s="5">
        <f t="shared" si="9"/>
        <v>6.8170161290291853</v>
      </c>
      <c r="R36" s="4">
        <f t="shared" si="10"/>
        <v>27.24650484284512</v>
      </c>
      <c r="S36">
        <v>26</v>
      </c>
      <c r="T36">
        <v>224.00003000000001</v>
      </c>
      <c r="U36">
        <f t="shared" si="5"/>
        <v>-8.5240151515506568E-3</v>
      </c>
      <c r="V36" s="5">
        <f t="shared" si="6"/>
        <v>-20.770530302968382</v>
      </c>
      <c r="AN36" s="4">
        <f t="shared" si="11"/>
        <v>-1.2465048428451198</v>
      </c>
      <c r="AO36" s="4">
        <f t="shared" si="12"/>
        <v>2.2028600197187331</v>
      </c>
    </row>
    <row r="37" spans="5:41" x14ac:dyDescent="0.25">
      <c r="E37">
        <v>67.469459999999998</v>
      </c>
      <c r="F37">
        <v>224.00004000000001</v>
      </c>
      <c r="G37">
        <v>801.22949000000006</v>
      </c>
      <c r="I37">
        <f t="shared" si="2"/>
        <v>-6.153484848567814E-3</v>
      </c>
      <c r="K37">
        <f t="shared" si="3"/>
        <v>0.11616898510143216</v>
      </c>
      <c r="L37">
        <f t="shared" si="4"/>
        <v>-0.53054000000000201</v>
      </c>
      <c r="N37" s="4">
        <f t="shared" si="13"/>
        <v>32.008745641774105</v>
      </c>
      <c r="P37" s="5">
        <f t="shared" si="8"/>
        <v>-6.153484848567814</v>
      </c>
      <c r="Q37" s="5">
        <f t="shared" si="9"/>
        <v>67.217016129030526</v>
      </c>
      <c r="R37" s="4">
        <f t="shared" si="10"/>
        <v>8.8465044610712553</v>
      </c>
      <c r="S37">
        <v>6</v>
      </c>
      <c r="T37">
        <v>224.00003000000001</v>
      </c>
      <c r="U37">
        <f t="shared" si="5"/>
        <v>-1.6864015151554668E-2</v>
      </c>
      <c r="V37" s="5">
        <f t="shared" si="6"/>
        <v>-10.710530302986854</v>
      </c>
      <c r="AN37" s="4">
        <f t="shared" si="11"/>
        <v>-2.8465044610712553</v>
      </c>
      <c r="AO37" s="4">
        <f t="shared" si="12"/>
        <v>0.51283500621164446</v>
      </c>
    </row>
    <row r="38" spans="5:41" x14ac:dyDescent="0.25">
      <c r="E38">
        <v>67.390249999999995</v>
      </c>
      <c r="F38">
        <v>224.00004000000001</v>
      </c>
      <c r="G38">
        <v>825.90246000000002</v>
      </c>
      <c r="I38">
        <f t="shared" si="2"/>
        <v>7.0465151514156332E-3</v>
      </c>
      <c r="K38">
        <f t="shared" si="3"/>
        <v>0.12579140445141562</v>
      </c>
      <c r="L38">
        <f t="shared" si="4"/>
        <v>-0.60975000000000534</v>
      </c>
      <c r="N38" s="4">
        <f t="shared" si="13"/>
        <v>33.009028216978841</v>
      </c>
      <c r="P38" s="5">
        <f t="shared" si="8"/>
        <v>7.0465151514156332</v>
      </c>
      <c r="Q38" s="5">
        <f t="shared" si="9"/>
        <v>-11.992983870972807</v>
      </c>
      <c r="R38" s="4">
        <f t="shared" si="10"/>
        <v>22.046504079267457</v>
      </c>
      <c r="S38">
        <v>16</v>
      </c>
      <c r="T38">
        <v>224.00003000000001</v>
      </c>
      <c r="U38">
        <f t="shared" si="5"/>
        <v>9.3759848484467057E-3</v>
      </c>
      <c r="V38" s="5">
        <f t="shared" si="6"/>
        <v>2.3294696970310724</v>
      </c>
      <c r="AN38" s="4">
        <f t="shared" si="11"/>
        <v>-6.0465040792674571</v>
      </c>
      <c r="AO38" s="4">
        <f t="shared" si="12"/>
        <v>-2.7771903356527643</v>
      </c>
    </row>
    <row r="39" spans="5:41" x14ac:dyDescent="0.25">
      <c r="E39">
        <v>67.412459999999996</v>
      </c>
      <c r="F39">
        <v>224.00013000000001</v>
      </c>
      <c r="G39">
        <v>850.57542999999998</v>
      </c>
      <c r="I39">
        <f t="shared" si="2"/>
        <v>-8.9534848485754992E-3</v>
      </c>
      <c r="K39">
        <f t="shared" si="3"/>
        <v>0.1062138238014245</v>
      </c>
      <c r="L39">
        <f t="shared" si="4"/>
        <v>-0.58754000000000417</v>
      </c>
      <c r="N39" s="4">
        <f t="shared" si="13"/>
        <v>34.009310792183577</v>
      </c>
      <c r="P39" s="5">
        <f t="shared" si="8"/>
        <v>-8.9534848485754992</v>
      </c>
      <c r="Q39" s="5">
        <f t="shared" si="9"/>
        <v>10.217016129028366</v>
      </c>
      <c r="R39" s="4">
        <f t="shared" si="10"/>
        <v>6.0465036974890847</v>
      </c>
      <c r="S39">
        <v>0</v>
      </c>
      <c r="T39">
        <v>224.00003000000001</v>
      </c>
      <c r="U39">
        <f t="shared" si="5"/>
        <v>-3.8240151515651633E-3</v>
      </c>
      <c r="V39" s="5">
        <f t="shared" si="6"/>
        <v>5.1294696970103359</v>
      </c>
      <c r="AN39" s="4">
        <f t="shared" si="11"/>
        <v>-6.0465036974890847</v>
      </c>
      <c r="AO39" s="4">
        <f t="shared" si="12"/>
        <v>-2.8672148018432564</v>
      </c>
    </row>
    <row r="40" spans="5:41" x14ac:dyDescent="0.25">
      <c r="E40">
        <v>67.46096</v>
      </c>
      <c r="F40">
        <v>223.99995000000001</v>
      </c>
      <c r="G40">
        <v>875.24847999999997</v>
      </c>
      <c r="I40">
        <f t="shared" si="2"/>
        <v>1.9446515151429367E-2</v>
      </c>
      <c r="K40">
        <f t="shared" si="3"/>
        <v>0.13103623155142935</v>
      </c>
      <c r="L40">
        <f t="shared" si="4"/>
        <v>-0.53903999999999996</v>
      </c>
      <c r="N40" s="4">
        <f t="shared" si="13"/>
        <v>35.009596610719207</v>
      </c>
      <c r="P40" s="5">
        <f t="shared" si="8"/>
        <v>19.446515151429367</v>
      </c>
      <c r="Q40" s="5">
        <f t="shared" si="9"/>
        <v>58.717016129032572</v>
      </c>
      <c r="R40" s="4">
        <f t="shared" si="10"/>
        <v>34.446503315705471</v>
      </c>
      <c r="S40">
        <v>2</v>
      </c>
      <c r="T40">
        <v>223.99996999999999</v>
      </c>
      <c r="U40">
        <f t="shared" si="5"/>
        <v>5.5259848484467966E-3</v>
      </c>
      <c r="V40" s="5">
        <f t="shared" si="6"/>
        <v>-13.92053030298257</v>
      </c>
      <c r="AN40" s="4">
        <f t="shared" si="11"/>
        <v>-32.446503315705471</v>
      </c>
      <c r="AO40" s="4">
        <f t="shared" si="12"/>
        <v>-29.357239304515979</v>
      </c>
    </row>
    <row r="41" spans="5:41" x14ac:dyDescent="0.25">
      <c r="E41">
        <v>67.382660000000001</v>
      </c>
      <c r="F41">
        <v>224.00012000000001</v>
      </c>
      <c r="G41">
        <v>899.92129</v>
      </c>
      <c r="I41">
        <f t="shared" si="2"/>
        <v>-1.6353484848565358E-2</v>
      </c>
      <c r="K41">
        <f t="shared" si="3"/>
        <v>9.1658674101434634E-2</v>
      </c>
      <c r="L41">
        <f t="shared" si="4"/>
        <v>-0.61733999999999867</v>
      </c>
      <c r="N41" s="4">
        <f t="shared" si="13"/>
        <v>36.009872699262147</v>
      </c>
      <c r="P41" s="5">
        <f t="shared" si="8"/>
        <v>-16.353484848565358</v>
      </c>
      <c r="Q41" s="5">
        <f t="shared" si="9"/>
        <v>-19.582983870966132</v>
      </c>
      <c r="R41" s="4">
        <f t="shared" ref="R41:R72" si="14">P41-$Z$5*(N41-$N$9)+15</f>
        <v>-1.3534970660740235</v>
      </c>
      <c r="S41">
        <v>-24</v>
      </c>
      <c r="T41">
        <v>223.99995000000001</v>
      </c>
      <c r="U41">
        <f t="shared" si="5"/>
        <v>-2.6774015151545427E-2</v>
      </c>
      <c r="V41" s="5">
        <f t="shared" si="6"/>
        <v>-10.420530302980069</v>
      </c>
      <c r="AN41" s="4">
        <f t="shared" si="11"/>
        <v>-22.646502933925976</v>
      </c>
      <c r="AO41" s="4">
        <f t="shared" si="12"/>
        <v>-19.647264354504912</v>
      </c>
    </row>
    <row r="42" spans="5:41" x14ac:dyDescent="0.25">
      <c r="E42">
        <v>67.401210000000006</v>
      </c>
      <c r="F42">
        <v>224.00004000000001</v>
      </c>
      <c r="G42">
        <v>924.59418000000005</v>
      </c>
      <c r="I42">
        <f t="shared" si="2"/>
        <v>1.3696515151423228E-2</v>
      </c>
      <c r="K42">
        <f t="shared" si="3"/>
        <v>0.11813110505142321</v>
      </c>
      <c r="L42">
        <f t="shared" si="4"/>
        <v>-0.59878999999999394</v>
      </c>
      <c r="N42" s="4">
        <f t="shared" si="13"/>
        <v>37.010152031135981</v>
      </c>
      <c r="P42" s="5">
        <f t="shared" si="8"/>
        <v>13.696515151423228</v>
      </c>
      <c r="Q42" s="5">
        <f t="shared" si="9"/>
        <v>-1.0329838709614014</v>
      </c>
      <c r="R42" s="4">
        <f t="shared" si="14"/>
        <v>28.696502552128557</v>
      </c>
      <c r="S42">
        <v>25</v>
      </c>
      <c r="T42">
        <v>224.00003000000001</v>
      </c>
      <c r="U42">
        <f t="shared" si="5"/>
        <v>1.9625984848431699E-2</v>
      </c>
      <c r="V42" s="5">
        <f t="shared" si="6"/>
        <v>5.9294696970084715</v>
      </c>
      <c r="AN42" s="4">
        <f t="shared" si="11"/>
        <v>-3.6965025521285568</v>
      </c>
      <c r="AO42" s="4">
        <f t="shared" si="12"/>
        <v>-0.78728965988822619</v>
      </c>
    </row>
    <row r="43" spans="5:41" x14ac:dyDescent="0.25">
      <c r="E43">
        <v>67.353549999999998</v>
      </c>
      <c r="F43">
        <v>223.99995000000001</v>
      </c>
      <c r="G43">
        <v>949.26706999999999</v>
      </c>
      <c r="I43">
        <f t="shared" si="2"/>
        <v>3.3965151514223635E-3</v>
      </c>
      <c r="K43">
        <f t="shared" si="3"/>
        <v>0.10425353600142234</v>
      </c>
      <c r="L43">
        <f t="shared" si="4"/>
        <v>-0.64645000000000152</v>
      </c>
      <c r="N43" s="4">
        <f t="shared" si="13"/>
        <v>38.010431363009815</v>
      </c>
      <c r="P43" s="5">
        <f t="shared" si="8"/>
        <v>3.3965151514223635</v>
      </c>
      <c r="Q43" s="5">
        <f t="shared" si="9"/>
        <v>-48.692983870968988</v>
      </c>
      <c r="R43" s="4">
        <f t="shared" si="14"/>
        <v>18.396502170341691</v>
      </c>
      <c r="S43">
        <v>14</v>
      </c>
      <c r="T43">
        <v>224.00008</v>
      </c>
      <c r="U43">
        <f t="shared" si="5"/>
        <v>7.075984848427197E-3</v>
      </c>
      <c r="V43" s="5">
        <f t="shared" si="6"/>
        <v>3.6794696970048335</v>
      </c>
      <c r="AN43" s="4">
        <f t="shared" si="11"/>
        <v>-4.3965021703416909</v>
      </c>
      <c r="AO43" s="4">
        <f t="shared" si="12"/>
        <v>-1.5773147098697864</v>
      </c>
    </row>
    <row r="44" spans="5:41" x14ac:dyDescent="0.25">
      <c r="E44">
        <v>67.453360000000004</v>
      </c>
      <c r="F44">
        <v>224.0001</v>
      </c>
      <c r="G44">
        <v>973.9402</v>
      </c>
      <c r="I44">
        <f t="shared" si="2"/>
        <v>9.6465151514166791E-3</v>
      </c>
      <c r="K44">
        <f t="shared" si="3"/>
        <v>0.10692593215141666</v>
      </c>
      <c r="L44">
        <f t="shared" si="4"/>
        <v>-0.54663999999999646</v>
      </c>
      <c r="N44" s="4">
        <f t="shared" si="13"/>
        <v>39.010720424876347</v>
      </c>
      <c r="P44" s="5">
        <f t="shared" si="8"/>
        <v>9.6465151514166791</v>
      </c>
      <c r="Q44" s="5">
        <f t="shared" si="9"/>
        <v>51.117016129036074</v>
      </c>
      <c r="R44" s="4">
        <f t="shared" si="14"/>
        <v>24.646501788546288</v>
      </c>
      <c r="S44">
        <v>23</v>
      </c>
      <c r="T44">
        <v>224.00003000000001</v>
      </c>
      <c r="U44">
        <f t="shared" si="5"/>
        <v>1.0125984848428971E-2</v>
      </c>
      <c r="V44" s="5">
        <f t="shared" si="6"/>
        <v>0.47946969701229136</v>
      </c>
      <c r="AN44" s="4">
        <f t="shared" si="11"/>
        <v>-1.6465017885462885</v>
      </c>
      <c r="AO44" s="4">
        <f t="shared" si="12"/>
        <v>1.0826602401571899</v>
      </c>
    </row>
    <row r="45" spans="5:41" x14ac:dyDescent="0.25">
      <c r="E45">
        <v>67.421660000000003</v>
      </c>
      <c r="F45">
        <v>224.00004000000001</v>
      </c>
      <c r="G45">
        <v>998.61315999999999</v>
      </c>
      <c r="I45">
        <f t="shared" si="2"/>
        <v>-1.3153484848572816E-2</v>
      </c>
      <c r="K45">
        <f t="shared" si="3"/>
        <v>8.0548352951427177E-2</v>
      </c>
      <c r="L45">
        <f t="shared" si="4"/>
        <v>-0.57833999999999719</v>
      </c>
      <c r="N45" s="4">
        <f t="shared" si="13"/>
        <v>40.011002594664724</v>
      </c>
      <c r="P45" s="5">
        <f t="shared" si="8"/>
        <v>-13.153484848572816</v>
      </c>
      <c r="Q45" s="5">
        <f t="shared" si="9"/>
        <v>19.417016129035346</v>
      </c>
      <c r="R45" s="4">
        <f t="shared" si="14"/>
        <v>1.8465014067697041</v>
      </c>
      <c r="S45">
        <v>-1</v>
      </c>
      <c r="T45">
        <v>224.00003000000001</v>
      </c>
      <c r="U45">
        <f t="shared" si="5"/>
        <v>-1.1374015151545791E-2</v>
      </c>
      <c r="V45" s="5">
        <f t="shared" si="6"/>
        <v>1.7794696970270252</v>
      </c>
      <c r="AN45" s="4">
        <f t="shared" si="11"/>
        <v>-2.8465014067697041</v>
      </c>
      <c r="AO45" s="4">
        <f t="shared" si="12"/>
        <v>-0.20736510173443268</v>
      </c>
    </row>
    <row r="46" spans="5:41" x14ac:dyDescent="0.25">
      <c r="E46">
        <v>67.413659999999993</v>
      </c>
      <c r="F46">
        <v>224.0001</v>
      </c>
      <c r="G46">
        <v>1023.2859999999999</v>
      </c>
      <c r="I46">
        <f t="shared" si="2"/>
        <v>1.5465151514320041E-3</v>
      </c>
      <c r="K46">
        <f t="shared" si="3"/>
        <v>9.1670791151432007E-2</v>
      </c>
      <c r="L46">
        <f t="shared" si="4"/>
        <v>-0.58634000000000697</v>
      </c>
      <c r="N46" s="4">
        <f t="shared" si="13"/>
        <v>41.011279899456738</v>
      </c>
      <c r="P46" s="5">
        <f t="shared" si="8"/>
        <v>1.5465151514320041</v>
      </c>
      <c r="Q46" s="5">
        <f t="shared" si="9"/>
        <v>11.417016129025569</v>
      </c>
      <c r="R46" s="4">
        <f t="shared" si="14"/>
        <v>16.546501024989293</v>
      </c>
      <c r="S46">
        <v>26</v>
      </c>
      <c r="T46">
        <v>223.99995000000001</v>
      </c>
      <c r="U46">
        <f t="shared" si="5"/>
        <v>1.4475984848445478E-2</v>
      </c>
      <c r="V46" s="5">
        <f t="shared" si="6"/>
        <v>12.929469697013474</v>
      </c>
      <c r="AN46" s="4">
        <f t="shared" si="11"/>
        <v>9.4534989750107066</v>
      </c>
      <c r="AO46" s="4">
        <f t="shared" si="12"/>
        <v>12.002610432077113</v>
      </c>
    </row>
    <row r="47" spans="5:41" x14ac:dyDescent="0.25">
      <c r="E47">
        <v>67.408529999999999</v>
      </c>
      <c r="F47">
        <v>224.00004000000001</v>
      </c>
      <c r="G47">
        <v>1047.9589000000001</v>
      </c>
      <c r="I47">
        <f t="shared" si="2"/>
        <v>-7.0348484857163385E-4</v>
      </c>
      <c r="K47">
        <f t="shared" si="3"/>
        <v>8.5843220651428326E-2</v>
      </c>
      <c r="L47">
        <f t="shared" si="4"/>
        <v>-0.59147000000000105</v>
      </c>
      <c r="N47" s="4">
        <f t="shared" si="13"/>
        <v>42.011559636746945</v>
      </c>
      <c r="P47" s="5">
        <f t="shared" si="8"/>
        <v>-0.70348484857163385</v>
      </c>
      <c r="Q47" s="5">
        <f t="shared" si="9"/>
        <v>6.2870161290314863</v>
      </c>
      <c r="R47" s="4">
        <f t="shared" si="14"/>
        <v>14.296500643199497</v>
      </c>
      <c r="S47">
        <v>27</v>
      </c>
      <c r="T47">
        <v>224.00003000000001</v>
      </c>
      <c r="U47">
        <f t="shared" si="5"/>
        <v>1.10359848484336E-2</v>
      </c>
      <c r="V47" s="5">
        <f t="shared" si="6"/>
        <v>11.739469697005234</v>
      </c>
      <c r="AN47" s="4">
        <f t="shared" si="11"/>
        <v>12.703499356800503</v>
      </c>
      <c r="AO47" s="4">
        <f t="shared" si="12"/>
        <v>15.162585673998265</v>
      </c>
    </row>
    <row r="48" spans="5:41" x14ac:dyDescent="0.25">
      <c r="E48">
        <v>67.471260000000001</v>
      </c>
      <c r="F48">
        <v>224.00004000000001</v>
      </c>
      <c r="G48">
        <v>1072.6321</v>
      </c>
      <c r="I48">
        <f t="shared" si="2"/>
        <v>6.9465151514123136E-3</v>
      </c>
      <c r="K48">
        <f t="shared" si="3"/>
        <v>8.9915606651412294E-2</v>
      </c>
      <c r="L48">
        <f t="shared" si="4"/>
        <v>-0.5287399999999991</v>
      </c>
      <c r="N48" s="4">
        <f t="shared" si="13"/>
        <v>43.011851536528013</v>
      </c>
      <c r="P48" s="5">
        <f t="shared" si="8"/>
        <v>6.9465151514123136</v>
      </c>
      <c r="Q48" s="5">
        <f t="shared" si="9"/>
        <v>69.017016129033436</v>
      </c>
      <c r="R48" s="4">
        <f t="shared" si="14"/>
        <v>21.946500261392643</v>
      </c>
      <c r="S48">
        <v>20</v>
      </c>
      <c r="T48">
        <v>224.00003000000001</v>
      </c>
      <c r="U48">
        <f t="shared" si="5"/>
        <v>2.3759848484417034E-3</v>
      </c>
      <c r="V48" s="5">
        <f t="shared" si="6"/>
        <v>-4.5705303029706101</v>
      </c>
      <c r="AN48" s="4">
        <f t="shared" si="11"/>
        <v>-1.946500261392643</v>
      </c>
      <c r="AO48" s="4">
        <f t="shared" si="12"/>
        <v>0.42256091593647405</v>
      </c>
    </row>
    <row r="49" spans="5:41" x14ac:dyDescent="0.25">
      <c r="E49">
        <v>67.370630000000006</v>
      </c>
      <c r="F49">
        <v>224.00013999999999</v>
      </c>
      <c r="G49">
        <v>1097.3049000000001</v>
      </c>
      <c r="I49">
        <f t="shared" si="2"/>
        <v>-1.1003484848572498E-2</v>
      </c>
      <c r="K49">
        <f t="shared" si="3"/>
        <v>6.8388050651427473E-2</v>
      </c>
      <c r="L49">
        <f t="shared" si="4"/>
        <v>-0.62936999999999443</v>
      </c>
      <c r="N49" s="4">
        <f t="shared" si="13"/>
        <v>44.012127219654587</v>
      </c>
      <c r="P49" s="5">
        <f t="shared" si="8"/>
        <v>-11.003484848572498</v>
      </c>
      <c r="Q49" s="5">
        <f t="shared" si="9"/>
        <v>-31.612983870961898</v>
      </c>
      <c r="R49" s="4">
        <f t="shared" si="14"/>
        <v>3.9964998796232205</v>
      </c>
      <c r="S49">
        <v>23</v>
      </c>
      <c r="T49">
        <v>224.00003000000001</v>
      </c>
      <c r="U49">
        <f t="shared" si="5"/>
        <v>9.455984848443677E-3</v>
      </c>
      <c r="V49" s="5">
        <f t="shared" si="6"/>
        <v>20.459469697016175</v>
      </c>
      <c r="AN49" s="4">
        <f t="shared" si="11"/>
        <v>19.003500120376778</v>
      </c>
      <c r="AO49" s="4">
        <f t="shared" si="12"/>
        <v>21.282535282137907</v>
      </c>
    </row>
    <row r="50" spans="5:41" x14ac:dyDescent="0.25">
      <c r="E50">
        <v>67.37406</v>
      </c>
      <c r="F50">
        <v>224.00012000000001</v>
      </c>
      <c r="G50">
        <v>1121.9779000000001</v>
      </c>
      <c r="I50">
        <f t="shared" si="2"/>
        <v>1.3616515151426256E-2</v>
      </c>
      <c r="K50">
        <f t="shared" si="3"/>
        <v>8.9430465651426233E-2</v>
      </c>
      <c r="L50">
        <f t="shared" si="4"/>
        <v>-0.62593999999999994</v>
      </c>
      <c r="N50" s="4">
        <f t="shared" si="13"/>
        <v>45.012411011108412</v>
      </c>
      <c r="P50" s="5">
        <f t="shared" si="8"/>
        <v>13.616515151426256</v>
      </c>
      <c r="Q50" s="5">
        <f t="shared" si="9"/>
        <v>-28.182983870967405</v>
      </c>
      <c r="R50" s="4">
        <f t="shared" si="14"/>
        <v>28.616499497834269</v>
      </c>
      <c r="S50">
        <v>18</v>
      </c>
      <c r="T50">
        <v>224.00003000000001</v>
      </c>
      <c r="U50">
        <f t="shared" si="5"/>
        <v>3.4759848484497979E-3</v>
      </c>
      <c r="V50" s="5">
        <f t="shared" si="6"/>
        <v>-10.140530302976458</v>
      </c>
      <c r="AN50" s="4">
        <f t="shared" si="11"/>
        <v>-10.616499497834269</v>
      </c>
      <c r="AO50" s="4">
        <f t="shared" si="12"/>
        <v>-8.4274897313540933</v>
      </c>
    </row>
    <row r="51" spans="5:41" x14ac:dyDescent="0.25">
      <c r="E51">
        <v>67.367440000000002</v>
      </c>
      <c r="F51">
        <v>224.00004000000001</v>
      </c>
      <c r="G51">
        <v>1146.6509000000001</v>
      </c>
      <c r="I51">
        <f t="shared" si="2"/>
        <v>1.3465151514253648E-3</v>
      </c>
      <c r="K51">
        <f t="shared" si="3"/>
        <v>7.3582880651425348E-2</v>
      </c>
      <c r="L51">
        <f t="shared" si="4"/>
        <v>-0.63255999999999801</v>
      </c>
      <c r="N51" s="4">
        <f t="shared" si="13"/>
        <v>46.01269480256223</v>
      </c>
      <c r="P51" s="5">
        <f t="shared" si="8"/>
        <v>1.3465151514253648</v>
      </c>
      <c r="Q51" s="5">
        <f t="shared" si="9"/>
        <v>-34.802983870965477</v>
      </c>
      <c r="R51" s="4">
        <f t="shared" si="14"/>
        <v>16.346499116045671</v>
      </c>
      <c r="S51">
        <v>13</v>
      </c>
      <c r="T51">
        <v>224.00003000000001</v>
      </c>
      <c r="U51">
        <f t="shared" si="5"/>
        <v>-1.2240151515641173E-3</v>
      </c>
      <c r="V51" s="5">
        <f t="shared" si="6"/>
        <v>-2.5705303029894822</v>
      </c>
      <c r="AN51" s="4">
        <f t="shared" si="11"/>
        <v>-3.3464991160456705</v>
      </c>
      <c r="AO51" s="4">
        <f t="shared" si="12"/>
        <v>-1.2475143069967762</v>
      </c>
    </row>
    <row r="52" spans="5:41" x14ac:dyDescent="0.25">
      <c r="E52">
        <v>67.442959999999999</v>
      </c>
      <c r="F52">
        <v>224.00004000000001</v>
      </c>
      <c r="G52">
        <v>1171.3237999999999</v>
      </c>
      <c r="I52">
        <f t="shared" si="2"/>
        <v>4.5965151514337776E-3</v>
      </c>
      <c r="K52">
        <f t="shared" si="3"/>
        <v>7.3255310151433772E-2</v>
      </c>
      <c r="L52">
        <f t="shared" si="4"/>
        <v>-0.55704000000000065</v>
      </c>
      <c r="N52" s="4">
        <f t="shared" si="13"/>
        <v>47.012974539852422</v>
      </c>
      <c r="P52" s="5">
        <f t="shared" si="8"/>
        <v>4.5965151514337776</v>
      </c>
      <c r="Q52" s="5">
        <f t="shared" si="9"/>
        <v>40.71701612903189</v>
      </c>
      <c r="R52" s="4">
        <f t="shared" si="14"/>
        <v>19.596498734267922</v>
      </c>
      <c r="S52">
        <v>13</v>
      </c>
      <c r="T52">
        <v>224.00003000000001</v>
      </c>
      <c r="U52">
        <f t="shared" si="5"/>
        <v>-2.3240151515722118E-3</v>
      </c>
      <c r="V52" s="5">
        <f t="shared" si="6"/>
        <v>-6.9205303030059895</v>
      </c>
      <c r="AN52" s="4">
        <f t="shared" si="11"/>
        <v>-6.5964987342679215</v>
      </c>
      <c r="AO52" s="4">
        <f t="shared" si="12"/>
        <v>-4.587539101575147</v>
      </c>
    </row>
    <row r="53" spans="5:41" x14ac:dyDescent="0.25">
      <c r="E53">
        <v>67.35333</v>
      </c>
      <c r="F53">
        <v>224.00004000000001</v>
      </c>
      <c r="G53">
        <v>1195.9967999999999</v>
      </c>
      <c r="I53">
        <f t="shared" si="2"/>
        <v>2.4651515141727032E-4</v>
      </c>
      <c r="K53">
        <f t="shared" si="3"/>
        <v>6.5327725151417271E-2</v>
      </c>
      <c r="L53">
        <f t="shared" si="4"/>
        <v>-0.6466700000000003</v>
      </c>
      <c r="N53" s="4">
        <f t="shared" si="13"/>
        <v>48.013258331306247</v>
      </c>
      <c r="P53" s="5">
        <f t="shared" si="8"/>
        <v>0.24651515141727032</v>
      </c>
      <c r="Q53" s="5">
        <f t="shared" si="9"/>
        <v>-48.912983870967764</v>
      </c>
      <c r="R53" s="4">
        <f t="shared" si="14"/>
        <v>15.246498352463709</v>
      </c>
      <c r="S53">
        <v>12</v>
      </c>
      <c r="T53">
        <v>224.00003000000001</v>
      </c>
      <c r="U53">
        <f t="shared" si="5"/>
        <v>-1.4364015151556941E-2</v>
      </c>
      <c r="V53" s="5">
        <f t="shared" si="6"/>
        <v>-14.610530302974212</v>
      </c>
      <c r="AN53" s="4">
        <f t="shared" si="11"/>
        <v>-3.2464983524637088</v>
      </c>
      <c r="AO53" s="4">
        <f t="shared" si="12"/>
        <v>-1.3275649907512301</v>
      </c>
    </row>
    <row r="54" spans="5:41" x14ac:dyDescent="0.25">
      <c r="E54">
        <v>67.435460000000006</v>
      </c>
      <c r="F54">
        <v>224.00004000000001</v>
      </c>
      <c r="G54">
        <v>1220.6696999999999</v>
      </c>
      <c r="I54">
        <f t="shared" si="2"/>
        <v>4.8965151514153149E-3</v>
      </c>
      <c r="K54">
        <f t="shared" si="3"/>
        <v>6.64001546514153E-2</v>
      </c>
      <c r="L54">
        <f t="shared" si="4"/>
        <v>-0.56453999999999382</v>
      </c>
      <c r="N54" s="4">
        <f t="shared" si="13"/>
        <v>49.013538068596439</v>
      </c>
      <c r="P54" s="5">
        <f t="shared" si="8"/>
        <v>4.8965151514153149</v>
      </c>
      <c r="Q54" s="5">
        <f t="shared" si="9"/>
        <v>33.217016129038711</v>
      </c>
      <c r="R54" s="4">
        <f t="shared" si="14"/>
        <v>19.896497970675593</v>
      </c>
      <c r="S54">
        <v>19</v>
      </c>
      <c r="T54">
        <v>224.0001</v>
      </c>
      <c r="U54">
        <f t="shared" si="5"/>
        <v>-4.2240151515500202E-3</v>
      </c>
      <c r="V54" s="5">
        <f t="shared" si="6"/>
        <v>-9.1205303029653351</v>
      </c>
      <c r="AN54" s="4">
        <f t="shared" si="11"/>
        <v>-0.89649797067559334</v>
      </c>
      <c r="AO54" s="4">
        <f t="shared" si="12"/>
        <v>0.93241057955549334</v>
      </c>
    </row>
    <row r="55" spans="5:41" x14ac:dyDescent="0.25">
      <c r="E55">
        <v>67.430260000000004</v>
      </c>
      <c r="F55">
        <v>224.00004000000001</v>
      </c>
      <c r="G55">
        <v>1245.3425999999999</v>
      </c>
      <c r="I55">
        <f t="shared" si="2"/>
        <v>4.0465151514297304E-3</v>
      </c>
      <c r="K55">
        <f t="shared" si="3"/>
        <v>6.1972584151429727E-2</v>
      </c>
      <c r="L55">
        <f t="shared" si="4"/>
        <v>-0.56973999999999592</v>
      </c>
      <c r="N55" s="4">
        <f t="shared" si="13"/>
        <v>50.013817805886639</v>
      </c>
      <c r="P55" s="5">
        <f t="shared" si="8"/>
        <v>4.0465151514297304</v>
      </c>
      <c r="Q55" s="5">
        <f t="shared" si="9"/>
        <v>28.01701612903662</v>
      </c>
      <c r="R55" s="4">
        <f t="shared" si="14"/>
        <v>19.046497588903851</v>
      </c>
      <c r="S55">
        <v>17</v>
      </c>
      <c r="T55">
        <v>224.00003000000001</v>
      </c>
      <c r="U55">
        <f t="shared" si="5"/>
        <v>-7.524015151545882E-3</v>
      </c>
      <c r="V55" s="5">
        <f t="shared" si="6"/>
        <v>-11.570530302975612</v>
      </c>
      <c r="AN55" s="4">
        <f t="shared" si="11"/>
        <v>-2.0464975889038506</v>
      </c>
      <c r="AO55" s="4">
        <f t="shared" si="12"/>
        <v>-0.30761457990360785</v>
      </c>
    </row>
    <row r="56" spans="5:41" x14ac:dyDescent="0.25">
      <c r="E56">
        <v>67.375510000000006</v>
      </c>
      <c r="F56">
        <v>224.00013000000001</v>
      </c>
      <c r="G56">
        <v>1270.0155999999999</v>
      </c>
      <c r="I56">
        <f t="shared" si="2"/>
        <v>-3.803484848589278E-3</v>
      </c>
      <c r="K56">
        <f t="shared" si="3"/>
        <v>5.0544999151410724E-2</v>
      </c>
      <c r="L56">
        <f t="shared" si="4"/>
        <v>-0.62448999999999444</v>
      </c>
      <c r="N56" s="4">
        <f t="shared" si="13"/>
        <v>51.014101597340463</v>
      </c>
      <c r="P56" s="5">
        <f t="shared" si="8"/>
        <v>-3.803484848589278</v>
      </c>
      <c r="Q56" s="5">
        <f t="shared" si="9"/>
        <v>-26.732983870961903</v>
      </c>
      <c r="R56" s="4">
        <f t="shared" si="14"/>
        <v>11.196497207097135</v>
      </c>
      <c r="S56">
        <v>10</v>
      </c>
      <c r="T56">
        <v>224.00003000000001</v>
      </c>
      <c r="U56">
        <f t="shared" si="5"/>
        <v>-5.0740151515640264E-3</v>
      </c>
      <c r="V56" s="5">
        <f t="shared" si="6"/>
        <v>-1.2705303029747483</v>
      </c>
      <c r="AN56" s="4">
        <f t="shared" si="11"/>
        <v>-1.1964972070971349</v>
      </c>
      <c r="AO56" s="4">
        <f t="shared" si="12"/>
        <v>0.45236026067226476</v>
      </c>
    </row>
    <row r="57" spans="5:41" x14ac:dyDescent="0.25">
      <c r="E57">
        <v>67.365729999999999</v>
      </c>
      <c r="F57">
        <v>224.0001</v>
      </c>
      <c r="G57">
        <v>1294.6886</v>
      </c>
      <c r="I57">
        <f t="shared" si="2"/>
        <v>-6.5534848485810926E-3</v>
      </c>
      <c r="K57">
        <f t="shared" si="3"/>
        <v>4.4217414151418888E-2</v>
      </c>
      <c r="L57">
        <f t="shared" si="4"/>
        <v>-0.63427000000000078</v>
      </c>
      <c r="N57" s="4">
        <f t="shared" si="13"/>
        <v>52.014385388794288</v>
      </c>
      <c r="P57" s="5">
        <f t="shared" si="8"/>
        <v>-6.5534848485810926</v>
      </c>
      <c r="Q57" s="5">
        <f t="shared" si="9"/>
        <v>-36.512983870968242</v>
      </c>
      <c r="R57" s="4">
        <f t="shared" si="14"/>
        <v>8.4464968253176131</v>
      </c>
      <c r="S57">
        <v>8</v>
      </c>
      <c r="T57">
        <v>224.00003000000001</v>
      </c>
      <c r="U57">
        <f t="shared" si="5"/>
        <v>-5.524015151564754E-3</v>
      </c>
      <c r="V57" s="5">
        <f t="shared" si="6"/>
        <v>1.0294696970163386</v>
      </c>
      <c r="AN57" s="4">
        <f t="shared" si="11"/>
        <v>-0.44649682531761314</v>
      </c>
      <c r="AO57" s="4">
        <f t="shared" si="12"/>
        <v>1.1123354660956695</v>
      </c>
    </row>
    <row r="58" spans="5:41" x14ac:dyDescent="0.25">
      <c r="E58">
        <v>67.401060000000001</v>
      </c>
      <c r="F58">
        <v>224.00004000000001</v>
      </c>
      <c r="G58">
        <v>1319.3615</v>
      </c>
      <c r="I58">
        <f t="shared" si="2"/>
        <v>-2.365348484858032E-2</v>
      </c>
      <c r="K58">
        <f t="shared" si="3"/>
        <v>2.3539843651419673E-2</v>
      </c>
      <c r="L58">
        <f t="shared" si="4"/>
        <v>-0.59893999999999892</v>
      </c>
      <c r="N58" s="4">
        <f t="shared" si="13"/>
        <v>53.014665126084488</v>
      </c>
      <c r="P58" s="5">
        <f t="shared" si="8"/>
        <v>-23.65348484858032</v>
      </c>
      <c r="Q58" s="5">
        <f t="shared" si="9"/>
        <v>-1.1829838709663809</v>
      </c>
      <c r="R58" s="4">
        <f t="shared" si="14"/>
        <v>-8.653503556467772</v>
      </c>
      <c r="S58">
        <v>-10</v>
      </c>
      <c r="T58">
        <v>223.99996999999999</v>
      </c>
      <c r="U58">
        <f t="shared" si="5"/>
        <v>-3.0724015151548656E-2</v>
      </c>
      <c r="V58" s="5">
        <f t="shared" si="6"/>
        <v>-7.0705303029683364</v>
      </c>
      <c r="AN58" s="4">
        <f t="shared" si="11"/>
        <v>-1.346496443532228</v>
      </c>
      <c r="AO58" s="4">
        <f t="shared" si="12"/>
        <v>0.12231030665020981</v>
      </c>
    </row>
    <row r="59" spans="5:41" x14ac:dyDescent="0.25">
      <c r="E59">
        <v>67.397859999999994</v>
      </c>
      <c r="F59">
        <v>224.00004000000001</v>
      </c>
      <c r="G59">
        <v>1344.0344</v>
      </c>
      <c r="I59">
        <f t="shared" si="2"/>
        <v>-2.530348484856404E-2</v>
      </c>
      <c r="K59">
        <f t="shared" si="3"/>
        <v>1.8312273151435937E-2</v>
      </c>
      <c r="L59">
        <f t="shared" si="4"/>
        <v>-0.60214000000000567</v>
      </c>
      <c r="N59" s="4">
        <f t="shared" si="13"/>
        <v>54.01494486337468</v>
      </c>
      <c r="P59" s="5">
        <f t="shared" si="8"/>
        <v>-25.30348484856404</v>
      </c>
      <c r="Q59" s="5">
        <f t="shared" si="9"/>
        <v>-4.3829838709731339</v>
      </c>
      <c r="R59" s="4">
        <f t="shared" si="14"/>
        <v>-10.30350393823765</v>
      </c>
      <c r="S59">
        <v>0</v>
      </c>
      <c r="T59">
        <v>224.00003000000001</v>
      </c>
      <c r="U59">
        <f t="shared" si="5"/>
        <v>-1.0374015151569438E-2</v>
      </c>
      <c r="V59" s="5">
        <f t="shared" si="6"/>
        <v>14.929469696994602</v>
      </c>
      <c r="AN59" s="4">
        <f t="shared" si="11"/>
        <v>10.30350393823765</v>
      </c>
      <c r="AO59" s="4">
        <f t="shared" si="12"/>
        <v>11.68228551206397</v>
      </c>
    </row>
    <row r="60" spans="5:41" x14ac:dyDescent="0.25">
      <c r="E60">
        <v>67.42586</v>
      </c>
      <c r="F60">
        <v>224.0001</v>
      </c>
      <c r="G60">
        <v>1368.7074</v>
      </c>
      <c r="I60">
        <f t="shared" si="2"/>
        <v>5.9965151514234094E-3</v>
      </c>
      <c r="K60">
        <f t="shared" si="3"/>
        <v>4.6034688151423392E-2</v>
      </c>
      <c r="L60">
        <f t="shared" si="4"/>
        <v>-0.57413999999999987</v>
      </c>
      <c r="N60" s="4">
        <f t="shared" si="13"/>
        <v>55.015228654828505</v>
      </c>
      <c r="P60" s="5">
        <f t="shared" si="8"/>
        <v>5.9965151514234094</v>
      </c>
      <c r="Q60" s="5">
        <f t="shared" si="9"/>
        <v>23.617016129032663</v>
      </c>
      <c r="R60" s="4">
        <f t="shared" si="14"/>
        <v>20.996495679962091</v>
      </c>
      <c r="S60">
        <v>32</v>
      </c>
      <c r="T60">
        <v>224.00003000000001</v>
      </c>
      <c r="U60">
        <f t="shared" si="5"/>
        <v>1.8325984848445387E-2</v>
      </c>
      <c r="V60" s="5">
        <f t="shared" si="6"/>
        <v>12.329469697021977</v>
      </c>
      <c r="AN60" s="4">
        <f t="shared" si="11"/>
        <v>11.003504320037909</v>
      </c>
      <c r="AO60" s="4">
        <f t="shared" si="12"/>
        <v>12.29226071750811</v>
      </c>
    </row>
    <row r="61" spans="5:41" x14ac:dyDescent="0.25">
      <c r="E61">
        <v>67.377560000000003</v>
      </c>
      <c r="F61">
        <v>224.00004000000001</v>
      </c>
      <c r="G61">
        <v>1393.3803</v>
      </c>
      <c r="I61">
        <f t="shared" si="2"/>
        <v>-6.863484848565804E-3</v>
      </c>
      <c r="K61">
        <f t="shared" si="3"/>
        <v>2.9597117651434163E-2</v>
      </c>
      <c r="L61">
        <f t="shared" si="4"/>
        <v>-0.62243999999999744</v>
      </c>
      <c r="N61" s="4">
        <f t="shared" si="13"/>
        <v>56.015508392118704</v>
      </c>
      <c r="P61" s="5">
        <f t="shared" si="8"/>
        <v>-6.863484848565804</v>
      </c>
      <c r="Q61" s="5">
        <f t="shared" si="9"/>
        <v>-24.682983870964904</v>
      </c>
      <c r="R61" s="4">
        <f t="shared" si="14"/>
        <v>8.136495298186718</v>
      </c>
      <c r="S61">
        <v>6</v>
      </c>
      <c r="T61">
        <v>224.00003000000001</v>
      </c>
      <c r="U61">
        <f t="shared" si="5"/>
        <v>-7.5740151515617526E-3</v>
      </c>
      <c r="V61" s="5">
        <f t="shared" si="6"/>
        <v>-0.71053030299594866</v>
      </c>
      <c r="AN61" s="4">
        <f t="shared" si="11"/>
        <v>-2.136495298186718</v>
      </c>
      <c r="AO61" s="4">
        <f t="shared" si="12"/>
        <v>-0.9377644419473592</v>
      </c>
    </row>
    <row r="62" spans="5:41" x14ac:dyDescent="0.25">
      <c r="E62">
        <v>67.405060000000006</v>
      </c>
      <c r="F62">
        <v>224.00004000000001</v>
      </c>
      <c r="G62">
        <v>1418.0532000000001</v>
      </c>
      <c r="I62">
        <f t="shared" si="2"/>
        <v>5.4465151514193622E-3</v>
      </c>
      <c r="K62">
        <f t="shared" si="3"/>
        <v>3.8329547151419341E-2</v>
      </c>
      <c r="L62">
        <f t="shared" si="4"/>
        <v>-0.59493999999999403</v>
      </c>
      <c r="N62" s="4">
        <f t="shared" si="13"/>
        <v>57.015788129408904</v>
      </c>
      <c r="P62" s="5">
        <f t="shared" si="8"/>
        <v>5.4465151514193622</v>
      </c>
      <c r="Q62" s="5">
        <f t="shared" si="9"/>
        <v>2.8170161290385076</v>
      </c>
      <c r="R62" s="4">
        <f t="shared" si="14"/>
        <v>20.446494916385724</v>
      </c>
      <c r="S62">
        <v>20</v>
      </c>
      <c r="T62">
        <v>224.00003000000001</v>
      </c>
      <c r="U62">
        <f t="shared" si="5"/>
        <v>5.7759848484408849E-3</v>
      </c>
      <c r="V62" s="5">
        <f t="shared" si="6"/>
        <v>0.32946969702152273</v>
      </c>
      <c r="AN62" s="4">
        <f t="shared" si="11"/>
        <v>-0.44649491638572414</v>
      </c>
      <c r="AO62" s="4">
        <f t="shared" si="12"/>
        <v>0.66221039862278985</v>
      </c>
    </row>
    <row r="63" spans="5:41" x14ac:dyDescent="0.25">
      <c r="E63">
        <v>67.329250000000002</v>
      </c>
      <c r="F63">
        <v>224.00013999999999</v>
      </c>
      <c r="G63">
        <v>1442.7262000000001</v>
      </c>
      <c r="I63">
        <f t="shared" si="2"/>
        <v>-1.5503484848579774E-2</v>
      </c>
      <c r="K63">
        <f t="shared" si="3"/>
        <v>1.3801962151420211E-2</v>
      </c>
      <c r="L63">
        <f t="shared" si="4"/>
        <v>-0.67074999999999818</v>
      </c>
      <c r="N63" s="4">
        <f t="shared" si="13"/>
        <v>58.016071920862728</v>
      </c>
      <c r="P63" s="5">
        <f t="shared" si="8"/>
        <v>-15.503484848579774</v>
      </c>
      <c r="Q63" s="5">
        <f t="shared" si="9"/>
        <v>-72.992983870965645</v>
      </c>
      <c r="R63" s="4">
        <f t="shared" si="14"/>
        <v>-0.50350546540111729</v>
      </c>
      <c r="S63">
        <v>-2</v>
      </c>
      <c r="T63">
        <v>224.00003000000001</v>
      </c>
      <c r="U63">
        <f t="shared" si="5"/>
        <v>-1.5934015151572112E-2</v>
      </c>
      <c r="V63" s="5">
        <f t="shared" si="6"/>
        <v>-0.43053030299233797</v>
      </c>
      <c r="AN63" s="4">
        <f t="shared" si="11"/>
        <v>-1.4964945345988827</v>
      </c>
      <c r="AO63" s="4">
        <f t="shared" si="12"/>
        <v>-0.47781439594648667</v>
      </c>
    </row>
    <row r="64" spans="5:41" x14ac:dyDescent="0.25">
      <c r="E64">
        <v>67.42756</v>
      </c>
      <c r="F64">
        <v>224.00004000000001</v>
      </c>
      <c r="G64">
        <v>1467.3992000000001</v>
      </c>
      <c r="I64">
        <f t="shared" si="2"/>
        <v>7.5965151514196805E-3</v>
      </c>
      <c r="K64">
        <f t="shared" si="3"/>
        <v>3.3324377151419643E-2</v>
      </c>
      <c r="L64">
        <f t="shared" si="4"/>
        <v>-0.57244000000000028</v>
      </c>
      <c r="N64" s="4">
        <f t="shared" si="13"/>
        <v>59.016355712316546</v>
      </c>
      <c r="P64" s="5">
        <f t="shared" si="8"/>
        <v>7.5965151514196805</v>
      </c>
      <c r="Q64" s="5">
        <f t="shared" si="9"/>
        <v>25.317016129032254</v>
      </c>
      <c r="R64" s="4">
        <f t="shared" si="14"/>
        <v>22.596494152810628</v>
      </c>
      <c r="S64">
        <v>33</v>
      </c>
      <c r="T64">
        <v>223.99994000000001</v>
      </c>
      <c r="U64">
        <f t="shared" si="5"/>
        <v>2.3175984848450071E-2</v>
      </c>
      <c r="V64" s="5">
        <f t="shared" si="6"/>
        <v>15.57946969703039</v>
      </c>
      <c r="AN64" s="4">
        <f t="shared" si="11"/>
        <v>10.403505847189372</v>
      </c>
      <c r="AO64" s="4">
        <f t="shared" si="12"/>
        <v>11.33216080948565</v>
      </c>
    </row>
    <row r="65" spans="5:41" x14ac:dyDescent="0.25">
      <c r="E65">
        <v>67.370360000000005</v>
      </c>
      <c r="F65">
        <v>224.00004000000001</v>
      </c>
      <c r="G65">
        <v>1492.0721000000001</v>
      </c>
      <c r="I65">
        <f t="shared" si="2"/>
        <v>-2.2553484848572225E-2</v>
      </c>
      <c r="K65">
        <f t="shared" si="3"/>
        <v>-4.0319334857225053E-4</v>
      </c>
      <c r="L65">
        <f t="shared" si="4"/>
        <v>-0.62963999999999487</v>
      </c>
      <c r="N65" s="4">
        <f t="shared" si="13"/>
        <v>60.016635449606746</v>
      </c>
      <c r="P65" s="5">
        <f t="shared" si="8"/>
        <v>-22.553484848572225</v>
      </c>
      <c r="Q65" s="5">
        <f t="shared" si="9"/>
        <v>-31.882983870962335</v>
      </c>
      <c r="R65" s="4">
        <f t="shared" si="14"/>
        <v>-7.5535062289674357</v>
      </c>
      <c r="S65">
        <v>3</v>
      </c>
      <c r="T65">
        <v>223.99995999999999</v>
      </c>
      <c r="U65">
        <f t="shared" si="5"/>
        <v>-1.1974015151565709E-2</v>
      </c>
      <c r="V65" s="5">
        <f t="shared" si="6"/>
        <v>10.579469697006516</v>
      </c>
      <c r="AN65" s="4">
        <f t="shared" si="11"/>
        <v>10.553506228967436</v>
      </c>
      <c r="AO65" s="4">
        <f t="shared" si="12"/>
        <v>11.39213565003287</v>
      </c>
    </row>
    <row r="66" spans="5:41" x14ac:dyDescent="0.25">
      <c r="E66">
        <v>67.444360000000003</v>
      </c>
      <c r="F66">
        <v>224.00013999999999</v>
      </c>
      <c r="G66">
        <v>1516.7452000000001</v>
      </c>
      <c r="I66">
        <f t="shared" si="2"/>
        <v>-6.5034848485652219E-3</v>
      </c>
      <c r="K66">
        <f t="shared" si="3"/>
        <v>1.2069207151434752E-2</v>
      </c>
      <c r="L66">
        <f t="shared" si="4"/>
        <v>-0.5556399999999968</v>
      </c>
      <c r="N66" s="4">
        <f t="shared" si="13"/>
        <v>61.016923295224196</v>
      </c>
      <c r="P66" s="5">
        <f t="shared" si="8"/>
        <v>-6.5034848485652219</v>
      </c>
      <c r="Q66" s="5">
        <f t="shared" si="9"/>
        <v>42.117016129035733</v>
      </c>
      <c r="R66" s="4">
        <f t="shared" si="14"/>
        <v>8.4964933892503147</v>
      </c>
      <c r="S66">
        <v>-4</v>
      </c>
      <c r="T66">
        <v>224.00008</v>
      </c>
      <c r="U66">
        <f t="shared" si="5"/>
        <v>-1.7974015151565936E-2</v>
      </c>
      <c r="V66" s="5">
        <f t="shared" si="6"/>
        <v>-11.470530303000714</v>
      </c>
      <c r="AN66" s="4">
        <f t="shared" si="11"/>
        <v>-12.496493389250315</v>
      </c>
      <c r="AO66" s="4">
        <f t="shared" si="12"/>
        <v>-11.747889144540999</v>
      </c>
    </row>
    <row r="67" spans="5:41" x14ac:dyDescent="0.25">
      <c r="E67">
        <v>67.40316</v>
      </c>
      <c r="F67">
        <v>224.00004000000001</v>
      </c>
      <c r="G67">
        <v>1541.4178999999999</v>
      </c>
      <c r="I67">
        <f t="shared" si="2"/>
        <v>-6.3534848485744533E-3</v>
      </c>
      <c r="K67">
        <f t="shared" si="3"/>
        <v>8.6416656514255452E-3</v>
      </c>
      <c r="L67">
        <f t="shared" si="4"/>
        <v>-0.59684000000000026</v>
      </c>
      <c r="N67" s="4">
        <f t="shared" si="13"/>
        <v>62.01719492418713</v>
      </c>
      <c r="P67" s="5">
        <f t="shared" si="8"/>
        <v>-6.3534848485744533</v>
      </c>
      <c r="Q67" s="5">
        <f t="shared" si="9"/>
        <v>0.91701612903227758</v>
      </c>
      <c r="R67" s="4">
        <f t="shared" si="14"/>
        <v>8.6464930074580195</v>
      </c>
      <c r="S67">
        <v>11</v>
      </c>
      <c r="T67">
        <v>224.00003000000001</v>
      </c>
      <c r="U67">
        <f t="shared" si="5"/>
        <v>8.7598484844875202E-4</v>
      </c>
      <c r="V67" s="5">
        <f t="shared" si="6"/>
        <v>7.2294696970232053</v>
      </c>
      <c r="AN67" s="4">
        <f t="shared" si="11"/>
        <v>2.3535069925419805</v>
      </c>
      <c r="AO67" s="4">
        <f t="shared" si="12"/>
        <v>3.0120860608951796</v>
      </c>
    </row>
    <row r="68" spans="5:41" x14ac:dyDescent="0.25">
      <c r="E68">
        <v>67.377859999999998</v>
      </c>
      <c r="F68">
        <v>224.00009</v>
      </c>
      <c r="G68">
        <v>1566.0912000000001</v>
      </c>
      <c r="I68">
        <f t="shared" si="2"/>
        <v>1.4196515151411404E-2</v>
      </c>
      <c r="K68">
        <f t="shared" si="3"/>
        <v>2.561403715141139E-2</v>
      </c>
      <c r="L68">
        <f t="shared" si="4"/>
        <v>-0.62214000000000169</v>
      </c>
      <c r="N68" s="4">
        <f t="shared" si="13"/>
        <v>63.017490878131838</v>
      </c>
      <c r="P68" s="5">
        <f t="shared" si="8"/>
        <v>14.196515151411404</v>
      </c>
      <c r="Q68" s="5">
        <f t="shared" si="9"/>
        <v>-24.382983870969156</v>
      </c>
      <c r="R68" s="4">
        <f t="shared" si="14"/>
        <v>29.196492625651526</v>
      </c>
      <c r="S68">
        <v>31</v>
      </c>
      <c r="T68">
        <v>224.00008</v>
      </c>
      <c r="U68">
        <f t="shared" si="5"/>
        <v>2.2275984848448616E-2</v>
      </c>
      <c r="V68" s="5">
        <f t="shared" si="6"/>
        <v>8.0794696970372115</v>
      </c>
      <c r="AN68" s="4">
        <f t="shared" si="11"/>
        <v>1.8035073743484737</v>
      </c>
      <c r="AO68" s="4">
        <f t="shared" si="12"/>
        <v>2.372060901470828</v>
      </c>
    </row>
    <row r="69" spans="5:41" x14ac:dyDescent="0.25">
      <c r="E69">
        <v>67.41686</v>
      </c>
      <c r="F69">
        <v>224.00004000000001</v>
      </c>
      <c r="G69">
        <v>1590.7638999999999</v>
      </c>
      <c r="I69">
        <f t="shared" si="2"/>
        <v>-3.0353484848575363E-2</v>
      </c>
      <c r="K69">
        <f t="shared" si="3"/>
        <v>-2.2513504348575381E-2</v>
      </c>
      <c r="L69">
        <f t="shared" si="4"/>
        <v>-0.58314000000000021</v>
      </c>
      <c r="N69" s="4">
        <f t="shared" si="13"/>
        <v>64.017762507094773</v>
      </c>
      <c r="P69" s="5">
        <f t="shared" si="8"/>
        <v>-30.353484848575363</v>
      </c>
      <c r="Q69" s="5">
        <f t="shared" si="9"/>
        <v>14.617016129032322</v>
      </c>
      <c r="R69" s="4">
        <f t="shared" si="14"/>
        <v>-15.353507756118304</v>
      </c>
      <c r="S69">
        <v>-9</v>
      </c>
      <c r="T69">
        <v>223.99996999999999</v>
      </c>
      <c r="U69">
        <f t="shared" si="5"/>
        <v>-1.1864015151559215E-2</v>
      </c>
      <c r="V69" s="5">
        <f t="shared" si="6"/>
        <v>18.489469697016148</v>
      </c>
      <c r="AN69" s="4">
        <f t="shared" si="11"/>
        <v>6.3535077561183044</v>
      </c>
      <c r="AO69" s="4">
        <f t="shared" si="12"/>
        <v>6.8320357420098157</v>
      </c>
    </row>
    <row r="70" spans="5:41" x14ac:dyDescent="0.25">
      <c r="E70">
        <v>67.427160000000001</v>
      </c>
      <c r="F70">
        <v>224.00004000000001</v>
      </c>
      <c r="G70">
        <v>1615.4368999999999</v>
      </c>
      <c r="I70">
        <f t="shared" ref="I70:I133" si="15">F202-$J$5</f>
        <v>5.8965151514200898E-3</v>
      </c>
      <c r="K70">
        <f t="shared" ref="K70:K133" si="16">-(G70-$G$5)*0.000145+0.236805+I70</f>
        <v>1.0158910651420078E-2</v>
      </c>
      <c r="L70">
        <f t="shared" ref="L70:L133" si="17">E70-77.5+19/2</f>
        <v>-0.57283999999999935</v>
      </c>
      <c r="N70" s="4">
        <f t="shared" si="13"/>
        <v>65.018046298548597</v>
      </c>
      <c r="P70" s="5">
        <f t="shared" si="8"/>
        <v>5.8965151514200898</v>
      </c>
      <c r="Q70" s="5">
        <f t="shared" si="9"/>
        <v>24.917016129033186</v>
      </c>
      <c r="R70" s="4">
        <f t="shared" si="14"/>
        <v>20.896491862089441</v>
      </c>
      <c r="S70">
        <v>24</v>
      </c>
      <c r="T70">
        <v>224.00003000000001</v>
      </c>
      <c r="U70">
        <f t="shared" ref="U70:U133" si="18">T202-$T$3</f>
        <v>1.6055984848435401E-2</v>
      </c>
      <c r="V70" s="5">
        <f t="shared" ref="V70:V133" si="19">(U70-I70)*1000</f>
        <v>10.159469697015311</v>
      </c>
      <c r="AN70" s="4">
        <f t="shared" si="11"/>
        <v>3.1035081379105591</v>
      </c>
      <c r="AO70" s="4">
        <f t="shared" si="12"/>
        <v>3.4920109474459524</v>
      </c>
    </row>
    <row r="71" spans="5:41" x14ac:dyDescent="0.25">
      <c r="E71">
        <v>67.364909999999995</v>
      </c>
      <c r="F71">
        <v>224.00004000000001</v>
      </c>
      <c r="G71">
        <v>1640.1096</v>
      </c>
      <c r="I71">
        <f t="shared" si="15"/>
        <v>-1.7034848485764087E-3</v>
      </c>
      <c r="K71">
        <f t="shared" si="16"/>
        <v>-1.0186308485764239E-3</v>
      </c>
      <c r="L71">
        <f t="shared" si="17"/>
        <v>-0.63509000000000526</v>
      </c>
      <c r="N71" s="4">
        <f t="shared" si="13"/>
        <v>66.018317927511546</v>
      </c>
      <c r="P71" s="5">
        <f t="shared" si="8"/>
        <v>-1.7034848485764087</v>
      </c>
      <c r="Q71" s="5">
        <f t="shared" si="9"/>
        <v>-37.332983870972726</v>
      </c>
      <c r="R71" s="4">
        <f t="shared" si="14"/>
        <v>13.296491480309879</v>
      </c>
      <c r="S71">
        <v>10</v>
      </c>
      <c r="T71">
        <v>224.00003000000001</v>
      </c>
      <c r="U71">
        <f t="shared" si="18"/>
        <v>-1.7324015151558569E-2</v>
      </c>
      <c r="V71" s="5">
        <f t="shared" si="19"/>
        <v>-15.620530302982161</v>
      </c>
      <c r="AN71" s="4">
        <f t="shared" si="11"/>
        <v>-3.2964914803098786</v>
      </c>
      <c r="AO71" s="4">
        <f t="shared" si="12"/>
        <v>-2.9980145768800552</v>
      </c>
    </row>
    <row r="72" spans="5:41" x14ac:dyDescent="0.25">
      <c r="E72">
        <v>67.40146</v>
      </c>
      <c r="F72">
        <v>224.0001</v>
      </c>
      <c r="G72">
        <v>1664.7828</v>
      </c>
      <c r="I72">
        <f t="shared" si="15"/>
        <v>3.9465151514264107E-3</v>
      </c>
      <c r="K72">
        <f t="shared" si="16"/>
        <v>1.0537551514263888E-3</v>
      </c>
      <c r="L72">
        <f t="shared" si="17"/>
        <v>-0.59853999999999985</v>
      </c>
      <c r="N72" s="4">
        <f t="shared" si="13"/>
        <v>67.018609827292622</v>
      </c>
      <c r="P72" s="5">
        <f t="shared" si="8"/>
        <v>3.9465151514264107</v>
      </c>
      <c r="Q72" s="5">
        <f t="shared" si="9"/>
        <v>-0.78298387096731314</v>
      </c>
      <c r="R72" s="4">
        <f t="shared" si="14"/>
        <v>18.946491098521896</v>
      </c>
      <c r="S72">
        <v>12</v>
      </c>
      <c r="T72">
        <v>224.00003000000001</v>
      </c>
      <c r="U72">
        <f t="shared" si="18"/>
        <v>-7.424015151570984E-3</v>
      </c>
      <c r="V72" s="5">
        <f t="shared" si="19"/>
        <v>-11.370530302997395</v>
      </c>
      <c r="AN72" s="4">
        <f t="shared" si="11"/>
        <v>-6.9464910985218964</v>
      </c>
      <c r="AO72" s="4">
        <f t="shared" si="12"/>
        <v>-6.738038641698739</v>
      </c>
    </row>
    <row r="73" spans="5:41" x14ac:dyDescent="0.25">
      <c r="E73">
        <v>67.329639999999998</v>
      </c>
      <c r="F73">
        <v>224.00004000000001</v>
      </c>
      <c r="G73">
        <v>1689.4558999999999</v>
      </c>
      <c r="I73">
        <f t="shared" si="15"/>
        <v>3.0965151514124045E-3</v>
      </c>
      <c r="K73">
        <f t="shared" si="16"/>
        <v>-3.3738443485875902E-3</v>
      </c>
      <c r="L73">
        <f t="shared" si="17"/>
        <v>-0.67036000000000229</v>
      </c>
      <c r="N73" s="4">
        <f t="shared" si="13"/>
        <v>68.018897672910072</v>
      </c>
      <c r="P73" s="5">
        <f t="shared" si="8"/>
        <v>3.0965151514124045</v>
      </c>
      <c r="Q73" s="5">
        <f t="shared" si="9"/>
        <v>-72.602983870969751</v>
      </c>
      <c r="R73" s="4">
        <f t="shared" ref="R73:R104" si="20">P73-$Z$5*(N73-$N$9)+15</f>
        <v>18.096490716718638</v>
      </c>
      <c r="S73">
        <v>14</v>
      </c>
      <c r="T73">
        <v>223.99997999999999</v>
      </c>
      <c r="U73">
        <f t="shared" si="18"/>
        <v>-6.0240151515529305E-3</v>
      </c>
      <c r="V73" s="5">
        <f t="shared" si="19"/>
        <v>-9.1205303029653351</v>
      </c>
      <c r="AN73" s="4">
        <f t="shared" si="11"/>
        <v>-4.0964907167186375</v>
      </c>
      <c r="AO73" s="4">
        <f t="shared" si="12"/>
        <v>-3.978064895750502</v>
      </c>
    </row>
    <row r="74" spans="5:41" x14ac:dyDescent="0.25">
      <c r="E74">
        <v>67.371619999999993</v>
      </c>
      <c r="F74">
        <v>224.00004000000001</v>
      </c>
      <c r="G74">
        <v>1714.1287</v>
      </c>
      <c r="I74">
        <f t="shared" si="15"/>
        <v>-1.5503484848579774E-2</v>
      </c>
      <c r="K74">
        <f t="shared" si="16"/>
        <v>-2.5551400348579778E-2</v>
      </c>
      <c r="L74">
        <f t="shared" si="17"/>
        <v>-0.62838000000000704</v>
      </c>
      <c r="N74" s="4">
        <f t="shared" si="13"/>
        <v>69.019173356036646</v>
      </c>
      <c r="P74" s="5">
        <f t="shared" ref="P74:P132" si="21">I74*1000</f>
        <v>-15.503484848579774</v>
      </c>
      <c r="Q74" s="5">
        <f t="shared" ref="Q74:Q132" si="22">(L74-$M$9)*1000</f>
        <v>-30.622983870974508</v>
      </c>
      <c r="R74" s="4">
        <f t="shared" si="20"/>
        <v>-0.50350966505815364</v>
      </c>
      <c r="S74">
        <v>-1</v>
      </c>
      <c r="T74">
        <v>224.00003000000001</v>
      </c>
      <c r="U74">
        <f t="shared" si="18"/>
        <v>-1.7944015151556414E-2</v>
      </c>
      <c r="V74" s="5">
        <f t="shared" si="19"/>
        <v>-2.4405303029766401</v>
      </c>
      <c r="AN74" s="4">
        <f t="shared" ref="AN74:AN132" si="23">S74-R74</f>
        <v>-0.49649033494184636</v>
      </c>
      <c r="AO74" s="4">
        <f t="shared" ref="AO74:AO132" si="24">AN74-0.09*(N69-$N$4)+5.79</f>
        <v>-0.46808896058037597</v>
      </c>
    </row>
    <row r="75" spans="5:41" x14ac:dyDescent="0.25">
      <c r="E75">
        <v>67.309240000000003</v>
      </c>
      <c r="F75">
        <v>224.00004000000001</v>
      </c>
      <c r="G75">
        <v>1738.8018999999999</v>
      </c>
      <c r="I75">
        <f t="shared" si="15"/>
        <v>-1.1053484848588369E-2</v>
      </c>
      <c r="K75">
        <f t="shared" si="16"/>
        <v>-2.467901434858838E-2</v>
      </c>
      <c r="L75">
        <f t="shared" si="17"/>
        <v>-0.69075999999999738</v>
      </c>
      <c r="N75" s="4">
        <f t="shared" si="13"/>
        <v>70.019465255817721</v>
      </c>
      <c r="P75" s="5">
        <f t="shared" si="21"/>
        <v>-11.053484848588369</v>
      </c>
      <c r="Q75" s="5">
        <f t="shared" si="22"/>
        <v>-93.00298387096484</v>
      </c>
      <c r="R75" s="4">
        <f t="shared" si="20"/>
        <v>3.94648995314245</v>
      </c>
      <c r="S75">
        <v>4</v>
      </c>
      <c r="T75">
        <v>224.00003000000001</v>
      </c>
      <c r="U75">
        <f t="shared" si="18"/>
        <v>6.0459848484413214E-3</v>
      </c>
      <c r="V75" s="5">
        <f t="shared" si="19"/>
        <v>17.09946969702969</v>
      </c>
      <c r="AN75" s="4">
        <f t="shared" si="23"/>
        <v>5.3510046857550009E-2</v>
      </c>
      <c r="AO75" s="4">
        <f t="shared" si="24"/>
        <v>-8.1141200118235446E-3</v>
      </c>
    </row>
    <row r="76" spans="5:41" x14ac:dyDescent="0.25">
      <c r="E76">
        <v>67.381860000000003</v>
      </c>
      <c r="F76">
        <v>224.00012000000001</v>
      </c>
      <c r="G76">
        <v>1763.4748</v>
      </c>
      <c r="I76">
        <f t="shared" si="15"/>
        <v>3.2965151514190438E-3</v>
      </c>
      <c r="K76">
        <f t="shared" si="16"/>
        <v>-1.3906584848580983E-2</v>
      </c>
      <c r="L76">
        <f t="shared" si="17"/>
        <v>-0.6181399999999968</v>
      </c>
      <c r="N76" s="4">
        <f t="shared" si="13"/>
        <v>71.019744993107921</v>
      </c>
      <c r="P76" s="5">
        <f t="shared" si="21"/>
        <v>3.2965151514190438</v>
      </c>
      <c r="Q76" s="5">
        <f t="shared" si="22"/>
        <v>-20.382983870964267</v>
      </c>
      <c r="R76" s="4">
        <f t="shared" si="20"/>
        <v>18.296489571363704</v>
      </c>
      <c r="S76">
        <v>18</v>
      </c>
      <c r="T76">
        <v>223.99995999999999</v>
      </c>
      <c r="U76">
        <f t="shared" si="18"/>
        <v>1.9965984848454355E-2</v>
      </c>
      <c r="V76" s="5">
        <f t="shared" si="19"/>
        <v>16.669469697035311</v>
      </c>
      <c r="AN76" s="4">
        <f t="shared" si="23"/>
        <v>-0.29648957136370413</v>
      </c>
      <c r="AO76" s="4">
        <f t="shared" si="24"/>
        <v>-0.44813818483974277</v>
      </c>
    </row>
    <row r="77" spans="5:41" x14ac:dyDescent="0.25">
      <c r="E77">
        <v>67.33766</v>
      </c>
      <c r="F77">
        <v>224.00004000000001</v>
      </c>
      <c r="G77">
        <v>1788.1477</v>
      </c>
      <c r="I77">
        <f t="shared" si="15"/>
        <v>5.6465151514260015E-3</v>
      </c>
      <c r="K77">
        <f t="shared" si="16"/>
        <v>-1.5134155348573985E-2</v>
      </c>
      <c r="L77">
        <f t="shared" si="17"/>
        <v>-0.66234000000000037</v>
      </c>
      <c r="N77" s="4">
        <f t="shared" ref="N77:N132" si="25">(G77-$G$6)/24.666+1</f>
        <v>72.02002473039812</v>
      </c>
      <c r="P77" s="5">
        <f t="shared" si="21"/>
        <v>5.6465151514260015</v>
      </c>
      <c r="Q77" s="5">
        <f t="shared" si="22"/>
        <v>-64.582983870967837</v>
      </c>
      <c r="R77" s="4">
        <f t="shared" si="20"/>
        <v>20.6464891895845</v>
      </c>
      <c r="S77">
        <v>21</v>
      </c>
      <c r="T77">
        <v>224.00003000000001</v>
      </c>
      <c r="U77">
        <f t="shared" si="18"/>
        <v>1.7875984848444659E-2</v>
      </c>
      <c r="V77" s="5">
        <f t="shared" si="19"/>
        <v>12.229469697018658</v>
      </c>
      <c r="AN77" s="4">
        <f t="shared" si="23"/>
        <v>0.35351081041550003</v>
      </c>
      <c r="AO77" s="4">
        <f t="shared" si="24"/>
        <v>0.11183592595916458</v>
      </c>
    </row>
    <row r="78" spans="5:41" x14ac:dyDescent="0.25">
      <c r="E78">
        <v>67.385159999999999</v>
      </c>
      <c r="F78">
        <v>224.00004000000001</v>
      </c>
      <c r="G78">
        <v>1812.8205</v>
      </c>
      <c r="I78">
        <f t="shared" si="15"/>
        <v>-4.2534848485900056E-3</v>
      </c>
      <c r="K78">
        <f t="shared" si="16"/>
        <v>-2.861171134859003E-2</v>
      </c>
      <c r="L78">
        <f t="shared" si="17"/>
        <v>-0.61484000000000094</v>
      </c>
      <c r="N78" s="4">
        <f t="shared" si="25"/>
        <v>73.020300413524694</v>
      </c>
      <c r="P78" s="5">
        <f t="shared" si="21"/>
        <v>-4.2534848485900056</v>
      </c>
      <c r="Q78" s="5">
        <f t="shared" si="22"/>
        <v>-17.082983870968405</v>
      </c>
      <c r="R78" s="4">
        <f t="shared" si="20"/>
        <v>10.746488807783884</v>
      </c>
      <c r="S78">
        <v>10</v>
      </c>
      <c r="T78">
        <v>224.00003000000001</v>
      </c>
      <c r="U78">
        <f t="shared" si="18"/>
        <v>-8.3240151515724392E-3</v>
      </c>
      <c r="V78" s="5">
        <f t="shared" si="19"/>
        <v>-4.0705303029824336</v>
      </c>
      <c r="AN78" s="4">
        <f t="shared" si="23"/>
        <v>-0.7464888077838836</v>
      </c>
      <c r="AO78" s="4">
        <f t="shared" si="24"/>
        <v>-1.0781895983457899</v>
      </c>
    </row>
    <row r="79" spans="5:41" x14ac:dyDescent="0.25">
      <c r="E79">
        <v>67.334670000000003</v>
      </c>
      <c r="F79">
        <v>224.00004000000001</v>
      </c>
      <c r="G79">
        <v>1837.4934000000001</v>
      </c>
      <c r="I79">
        <f t="shared" si="15"/>
        <v>-2.3034848485679049E-3</v>
      </c>
      <c r="K79">
        <f t="shared" si="16"/>
        <v>-3.0239281848567945E-2</v>
      </c>
      <c r="L79">
        <f t="shared" si="17"/>
        <v>-0.66532999999999731</v>
      </c>
      <c r="N79" s="4">
        <f t="shared" si="25"/>
        <v>74.02058015081488</v>
      </c>
      <c r="P79" s="5">
        <f t="shared" si="21"/>
        <v>-2.3034848485679049</v>
      </c>
      <c r="Q79" s="5">
        <f t="shared" si="22"/>
        <v>-67.572983870964777</v>
      </c>
      <c r="R79" s="4">
        <f t="shared" si="20"/>
        <v>12.696488426019824</v>
      </c>
      <c r="S79">
        <v>17</v>
      </c>
      <c r="T79">
        <v>224.00003000000001</v>
      </c>
      <c r="U79">
        <f t="shared" si="18"/>
        <v>-4.8740151515573871E-3</v>
      </c>
      <c r="V79" s="5">
        <f t="shared" si="19"/>
        <v>-2.5705303029894822</v>
      </c>
      <c r="AN79" s="4">
        <f t="shared" si="23"/>
        <v>4.3035115739801757</v>
      </c>
      <c r="AO79" s="4">
        <f t="shared" si="24"/>
        <v>3.8817859719368775</v>
      </c>
    </row>
    <row r="80" spans="5:41" x14ac:dyDescent="0.25">
      <c r="E80">
        <v>67.384119999999996</v>
      </c>
      <c r="F80">
        <v>224.00011000000001</v>
      </c>
      <c r="G80">
        <v>1862.1667</v>
      </c>
      <c r="I80">
        <f t="shared" si="15"/>
        <v>-1.2803484848575408E-2</v>
      </c>
      <c r="K80">
        <f t="shared" si="16"/>
        <v>-4.4316910348575433E-2</v>
      </c>
      <c r="L80">
        <f t="shared" si="17"/>
        <v>-0.6158800000000042</v>
      </c>
      <c r="N80" s="4">
        <f t="shared" si="25"/>
        <v>75.02087610475958</v>
      </c>
      <c r="P80" s="5">
        <f t="shared" si="21"/>
        <v>-12.803484848575408</v>
      </c>
      <c r="Q80" s="5">
        <f t="shared" si="22"/>
        <v>-18.122983870971666</v>
      </c>
      <c r="R80" s="4">
        <f t="shared" si="20"/>
        <v>2.1964880442199721</v>
      </c>
      <c r="S80">
        <v>3</v>
      </c>
      <c r="T80">
        <v>224.00003000000001</v>
      </c>
      <c r="U80">
        <f t="shared" si="18"/>
        <v>-1.2024015151553158E-2</v>
      </c>
      <c r="V80" s="5">
        <f t="shared" si="19"/>
        <v>0.77946969702225033</v>
      </c>
      <c r="AN80" s="4">
        <f t="shared" si="23"/>
        <v>0.80351195578002788</v>
      </c>
      <c r="AO80" s="4">
        <f t="shared" si="24"/>
        <v>0.29176008275643284</v>
      </c>
    </row>
    <row r="81" spans="5:41" x14ac:dyDescent="0.25">
      <c r="E81">
        <v>67.357060000000004</v>
      </c>
      <c r="F81">
        <v>224.00004000000001</v>
      </c>
      <c r="G81">
        <v>1886.8394000000001</v>
      </c>
      <c r="I81">
        <f t="shared" si="15"/>
        <v>-1.2703484848572089E-2</v>
      </c>
      <c r="K81">
        <f t="shared" si="16"/>
        <v>-4.7794451848572117E-2</v>
      </c>
      <c r="L81">
        <f t="shared" si="17"/>
        <v>-0.64293999999999585</v>
      </c>
      <c r="N81" s="4">
        <f t="shared" si="25"/>
        <v>76.021147733722529</v>
      </c>
      <c r="P81" s="5">
        <f t="shared" si="21"/>
        <v>-12.703484848572089</v>
      </c>
      <c r="Q81" s="5">
        <f t="shared" si="22"/>
        <v>-45.182983870963312</v>
      </c>
      <c r="R81" s="4">
        <f t="shared" si="20"/>
        <v>2.2964876624402262</v>
      </c>
      <c r="S81">
        <v>4</v>
      </c>
      <c r="T81">
        <v>224.00003000000001</v>
      </c>
      <c r="U81">
        <f t="shared" si="18"/>
        <v>2.9759848484331997E-3</v>
      </c>
      <c r="V81" s="5">
        <f t="shared" si="19"/>
        <v>15.679469697005288</v>
      </c>
      <c r="AN81" s="4">
        <f t="shared" si="23"/>
        <v>1.7035123375597738</v>
      </c>
      <c r="AO81" s="4">
        <f t="shared" si="24"/>
        <v>1.1017352881800608</v>
      </c>
    </row>
    <row r="82" spans="5:41" x14ac:dyDescent="0.25">
      <c r="E82">
        <v>67.357349999999997</v>
      </c>
      <c r="F82">
        <v>224.00004000000001</v>
      </c>
      <c r="G82">
        <v>1911.5126</v>
      </c>
      <c r="I82">
        <f t="shared" si="15"/>
        <v>2.3465151514301397E-3</v>
      </c>
      <c r="K82">
        <f t="shared" si="16"/>
        <v>-3.6322065848569896E-2</v>
      </c>
      <c r="L82">
        <f t="shared" si="17"/>
        <v>-0.64265000000000327</v>
      </c>
      <c r="N82" s="4">
        <f t="shared" si="25"/>
        <v>77.021439633503604</v>
      </c>
      <c r="P82" s="5">
        <f t="shared" si="21"/>
        <v>2.3465151514301397</v>
      </c>
      <c r="Q82" s="5">
        <f t="shared" si="22"/>
        <v>-44.892983870970738</v>
      </c>
      <c r="R82" s="4">
        <f t="shared" si="20"/>
        <v>17.346487280651655</v>
      </c>
      <c r="S82">
        <v>19</v>
      </c>
      <c r="T82">
        <v>224.00003000000001</v>
      </c>
      <c r="U82">
        <f t="shared" si="18"/>
        <v>2.3575984848434928E-2</v>
      </c>
      <c r="V82" s="5">
        <f t="shared" si="19"/>
        <v>21.229469697004788</v>
      </c>
      <c r="AN82" s="4">
        <f t="shared" si="23"/>
        <v>1.6535127193483454</v>
      </c>
      <c r="AO82" s="4">
        <f t="shared" si="24"/>
        <v>0.96171049361251448</v>
      </c>
    </row>
    <row r="83" spans="5:41" x14ac:dyDescent="0.25">
      <c r="E83">
        <v>67.35275</v>
      </c>
      <c r="F83">
        <v>224.00004000000001</v>
      </c>
      <c r="G83">
        <v>1936.1853000000001</v>
      </c>
      <c r="I83">
        <f t="shared" si="15"/>
        <v>7.465151514338686E-4</v>
      </c>
      <c r="K83">
        <f t="shared" si="16"/>
        <v>-4.149960734856617E-2</v>
      </c>
      <c r="L83">
        <f t="shared" si="17"/>
        <v>-0.64724999999999966</v>
      </c>
      <c r="N83" s="4">
        <f t="shared" si="25"/>
        <v>78.021711262466553</v>
      </c>
      <c r="P83" s="5">
        <f t="shared" si="21"/>
        <v>0.7465151514338686</v>
      </c>
      <c r="Q83" s="5">
        <f t="shared" si="22"/>
        <v>-49.492983870967123</v>
      </c>
      <c r="R83" s="4">
        <f t="shared" si="20"/>
        <v>15.746486898872318</v>
      </c>
      <c r="S83">
        <v>18</v>
      </c>
      <c r="T83">
        <v>223.99996999999999</v>
      </c>
      <c r="U83">
        <f t="shared" si="18"/>
        <v>1.3075984848427424E-2</v>
      </c>
      <c r="V83" s="5">
        <f t="shared" si="19"/>
        <v>12.329469696993556</v>
      </c>
      <c r="AN83" s="4">
        <f t="shared" si="23"/>
        <v>2.2535131011276821</v>
      </c>
      <c r="AO83" s="4">
        <f t="shared" si="24"/>
        <v>1.4716860639104601</v>
      </c>
    </row>
    <row r="84" spans="5:41" x14ac:dyDescent="0.25">
      <c r="E84">
        <v>67.366860000000003</v>
      </c>
      <c r="F84">
        <v>224.00004000000001</v>
      </c>
      <c r="G84">
        <v>1960.8583000000001</v>
      </c>
      <c r="I84">
        <f t="shared" si="15"/>
        <v>-1.534848485675866E-4</v>
      </c>
      <c r="K84">
        <f t="shared" si="16"/>
        <v>-4.5977192348567619E-2</v>
      </c>
      <c r="L84">
        <f t="shared" si="17"/>
        <v>-0.63313999999999737</v>
      </c>
      <c r="N84" s="4">
        <f t="shared" si="25"/>
        <v>79.021995053920378</v>
      </c>
      <c r="P84" s="5">
        <f t="shared" si="21"/>
        <v>-0.1534848485675866</v>
      </c>
      <c r="Q84" s="5">
        <f t="shared" si="22"/>
        <v>-35.382983870964836</v>
      </c>
      <c r="R84" s="4">
        <f t="shared" si="20"/>
        <v>14.846486517083155</v>
      </c>
      <c r="S84">
        <v>2</v>
      </c>
      <c r="T84">
        <v>224.00003000000001</v>
      </c>
      <c r="U84">
        <f t="shared" si="18"/>
        <v>-2.0824015151561071E-2</v>
      </c>
      <c r="V84" s="5">
        <f t="shared" si="19"/>
        <v>-20.670530302993484</v>
      </c>
      <c r="AN84" s="4">
        <f t="shared" si="23"/>
        <v>-12.846486517083155</v>
      </c>
      <c r="AO84" s="4">
        <f t="shared" si="24"/>
        <v>-13.718338730656495</v>
      </c>
    </row>
    <row r="85" spans="5:41" x14ac:dyDescent="0.25">
      <c r="E85">
        <v>67.349959999999996</v>
      </c>
      <c r="F85">
        <v>224.00004000000001</v>
      </c>
      <c r="G85">
        <v>1985.5313000000001</v>
      </c>
      <c r="I85">
        <f t="shared" si="15"/>
        <v>-7.5348484858750453E-4</v>
      </c>
      <c r="K85">
        <f t="shared" si="16"/>
        <v>-5.0154777348587531E-2</v>
      </c>
      <c r="L85">
        <f t="shared" si="17"/>
        <v>-0.65004000000000417</v>
      </c>
      <c r="N85" s="4">
        <f t="shared" si="25"/>
        <v>80.022278845374203</v>
      </c>
      <c r="P85" s="5">
        <f t="shared" si="21"/>
        <v>-0.75348484858750453</v>
      </c>
      <c r="Q85" s="5">
        <f t="shared" si="22"/>
        <v>-52.282983870971634</v>
      </c>
      <c r="R85" s="4">
        <f t="shared" si="20"/>
        <v>14.246486135275532</v>
      </c>
      <c r="S85">
        <v>-5</v>
      </c>
      <c r="T85">
        <v>224.00003000000001</v>
      </c>
      <c r="U85">
        <f t="shared" si="18"/>
        <v>-5.4240151515614343E-3</v>
      </c>
      <c r="V85" s="5">
        <f t="shared" si="19"/>
        <v>-4.6705303029739298</v>
      </c>
      <c r="AN85" s="4">
        <f t="shared" si="23"/>
        <v>-19.246486135275532</v>
      </c>
      <c r="AO85" s="4">
        <f t="shared" si="24"/>
        <v>-20.208364984703895</v>
      </c>
    </row>
    <row r="86" spans="5:41" x14ac:dyDescent="0.25">
      <c r="E86">
        <v>67.356639999999999</v>
      </c>
      <c r="F86">
        <v>224.00004000000001</v>
      </c>
      <c r="G86">
        <v>2010.2043000000001</v>
      </c>
      <c r="I86">
        <f t="shared" si="15"/>
        <v>7.1965151514348236E-3</v>
      </c>
      <c r="K86">
        <f t="shared" si="16"/>
        <v>-4.5782362348565198E-2</v>
      </c>
      <c r="L86">
        <f t="shared" si="17"/>
        <v>-0.64336000000000126</v>
      </c>
      <c r="N86" s="4">
        <f t="shared" si="25"/>
        <v>81.022562636828027</v>
      </c>
      <c r="P86" s="5">
        <f t="shared" si="21"/>
        <v>7.1965151514348236</v>
      </c>
      <c r="Q86" s="5">
        <f t="shared" si="22"/>
        <v>-45.602983870968728</v>
      </c>
      <c r="R86" s="4">
        <f t="shared" si="20"/>
        <v>22.196485753510153</v>
      </c>
      <c r="S86">
        <v>15</v>
      </c>
      <c r="T86">
        <v>224.00003000000001</v>
      </c>
      <c r="U86">
        <f t="shared" si="18"/>
        <v>1.3525984848428152E-2</v>
      </c>
      <c r="V86" s="5">
        <f t="shared" si="19"/>
        <v>6.3294696969933284</v>
      </c>
      <c r="AN86" s="4">
        <f t="shared" si="23"/>
        <v>-7.196485753510153</v>
      </c>
      <c r="AO86" s="4">
        <f t="shared" si="24"/>
        <v>-8.2483890495451817</v>
      </c>
    </row>
    <row r="87" spans="5:41" x14ac:dyDescent="0.25">
      <c r="E87">
        <v>67.390060000000005</v>
      </c>
      <c r="F87">
        <v>224.00004000000001</v>
      </c>
      <c r="G87">
        <v>2034.8770999999999</v>
      </c>
      <c r="I87">
        <f t="shared" si="15"/>
        <v>-6.8034848485751809E-3</v>
      </c>
      <c r="K87">
        <f t="shared" si="16"/>
        <v>-6.3359918348575184E-2</v>
      </c>
      <c r="L87">
        <f t="shared" si="17"/>
        <v>-0.6099399999999946</v>
      </c>
      <c r="N87" s="4">
        <f t="shared" si="25"/>
        <v>82.022838319954587</v>
      </c>
      <c r="P87" s="5">
        <f t="shared" si="21"/>
        <v>-6.8034848485751809</v>
      </c>
      <c r="Q87" s="5">
        <f t="shared" si="22"/>
        <v>-12.182983870962062</v>
      </c>
      <c r="R87" s="4">
        <f t="shared" si="20"/>
        <v>8.1964853717155357</v>
      </c>
      <c r="S87">
        <v>10</v>
      </c>
      <c r="T87">
        <v>224.00003000000001</v>
      </c>
      <c r="U87">
        <f t="shared" si="18"/>
        <v>-8.6740151515698471E-3</v>
      </c>
      <c r="V87" s="5">
        <f t="shared" si="19"/>
        <v>-1.8705303029946663</v>
      </c>
      <c r="AN87" s="4">
        <f t="shared" si="23"/>
        <v>1.8035146282844643</v>
      </c>
      <c r="AO87" s="4">
        <f t="shared" si="24"/>
        <v>0.66158506126914052</v>
      </c>
    </row>
    <row r="88" spans="5:41" x14ac:dyDescent="0.25">
      <c r="E88">
        <v>67.372659999999996</v>
      </c>
      <c r="F88">
        <v>224.00004000000001</v>
      </c>
      <c r="G88">
        <v>2059.5502000000001</v>
      </c>
      <c r="I88">
        <f t="shared" si="15"/>
        <v>-2.4534848485870953E-3</v>
      </c>
      <c r="K88">
        <f t="shared" si="16"/>
        <v>-6.2587517848587126E-2</v>
      </c>
      <c r="L88">
        <f t="shared" si="17"/>
        <v>-0.62734000000000378</v>
      </c>
      <c r="N88" s="4">
        <f t="shared" si="25"/>
        <v>83.023126165572037</v>
      </c>
      <c r="P88" s="5">
        <f t="shared" si="21"/>
        <v>-2.4534848485870953</v>
      </c>
      <c r="Q88" s="5">
        <f t="shared" si="22"/>
        <v>-29.582983870971248</v>
      </c>
      <c r="R88" s="4">
        <f t="shared" si="20"/>
        <v>12.546484989914369</v>
      </c>
      <c r="S88">
        <v>14</v>
      </c>
      <c r="T88">
        <v>224.00003000000001</v>
      </c>
      <c r="U88">
        <f t="shared" si="18"/>
        <v>-5.3740151515455636E-3</v>
      </c>
      <c r="V88" s="5">
        <f t="shared" si="19"/>
        <v>-2.9205303029584684</v>
      </c>
      <c r="AN88" s="4">
        <f t="shared" si="23"/>
        <v>1.4535150100856313</v>
      </c>
      <c r="AO88" s="4">
        <f t="shared" si="24"/>
        <v>0.22156099646364158</v>
      </c>
    </row>
    <row r="89" spans="5:41" x14ac:dyDescent="0.25">
      <c r="E89">
        <v>67.377340000000004</v>
      </c>
      <c r="F89">
        <v>224.00004000000001</v>
      </c>
      <c r="G89">
        <v>2084.223</v>
      </c>
      <c r="I89">
        <f t="shared" si="15"/>
        <v>-1.3703484848576863E-2</v>
      </c>
      <c r="K89">
        <f t="shared" si="16"/>
        <v>-7.7415073848576821E-2</v>
      </c>
      <c r="L89">
        <f t="shared" si="17"/>
        <v>-0.62265999999999622</v>
      </c>
      <c r="N89" s="4">
        <f t="shared" si="25"/>
        <v>84.023401848698612</v>
      </c>
      <c r="P89" s="5">
        <f t="shared" si="21"/>
        <v>-13.703484848576863</v>
      </c>
      <c r="Q89" s="5">
        <f t="shared" si="22"/>
        <v>-24.902983870963681</v>
      </c>
      <c r="R89" s="4">
        <f t="shared" si="20"/>
        <v>1.2964846081399877</v>
      </c>
      <c r="S89">
        <v>4</v>
      </c>
      <c r="T89">
        <v>223.99995999999999</v>
      </c>
      <c r="U89">
        <f t="shared" si="18"/>
        <v>-3.274015151561116E-3</v>
      </c>
      <c r="V89" s="5">
        <f t="shared" si="19"/>
        <v>10.429469697015747</v>
      </c>
      <c r="AN89" s="4">
        <f t="shared" si="23"/>
        <v>2.7035153918600123</v>
      </c>
      <c r="AO89" s="4">
        <f t="shared" si="24"/>
        <v>1.3815358370071786</v>
      </c>
    </row>
    <row r="90" spans="5:41" x14ac:dyDescent="0.25">
      <c r="E90">
        <v>67.354969999999994</v>
      </c>
      <c r="F90">
        <v>224.00004000000001</v>
      </c>
      <c r="G90">
        <v>2108.8960999999999</v>
      </c>
      <c r="I90">
        <f t="shared" si="15"/>
        <v>2.296515151414269E-3</v>
      </c>
      <c r="K90">
        <f t="shared" si="16"/>
        <v>-6.4992673348585717E-2</v>
      </c>
      <c r="L90">
        <f t="shared" si="17"/>
        <v>-0.64503000000000554</v>
      </c>
      <c r="N90" s="4">
        <f t="shared" si="25"/>
        <v>85.023689694316062</v>
      </c>
      <c r="P90" s="5">
        <f t="shared" si="21"/>
        <v>2.296515151414269</v>
      </c>
      <c r="Q90" s="5">
        <f t="shared" si="22"/>
        <v>-47.272983870973007</v>
      </c>
      <c r="R90" s="4">
        <f t="shared" si="20"/>
        <v>17.296484226341867</v>
      </c>
      <c r="S90">
        <v>19</v>
      </c>
      <c r="T90">
        <v>224.00013000000001</v>
      </c>
      <c r="U90">
        <f t="shared" si="18"/>
        <v>6.3259848484449321E-3</v>
      </c>
      <c r="V90" s="5">
        <f t="shared" si="19"/>
        <v>4.0294696970306632</v>
      </c>
      <c r="AN90" s="4">
        <f t="shared" si="23"/>
        <v>1.7035157736581326</v>
      </c>
      <c r="AO90" s="4">
        <f t="shared" si="24"/>
        <v>0.29151067757445492</v>
      </c>
    </row>
    <row r="91" spans="5:41" x14ac:dyDescent="0.25">
      <c r="E91">
        <v>67.357860000000002</v>
      </c>
      <c r="F91">
        <v>223.99996999999999</v>
      </c>
      <c r="G91">
        <v>2133.569</v>
      </c>
      <c r="I91">
        <f t="shared" si="15"/>
        <v>-8.034848485749535E-4</v>
      </c>
      <c r="K91">
        <f t="shared" si="16"/>
        <v>-7.1670243848574955E-2</v>
      </c>
      <c r="L91">
        <f t="shared" si="17"/>
        <v>-0.64213999999999771</v>
      </c>
      <c r="N91" s="4">
        <f t="shared" si="25"/>
        <v>86.023969431606261</v>
      </c>
      <c r="P91" s="5">
        <f t="shared" si="21"/>
        <v>-0.8034848485749535</v>
      </c>
      <c r="Q91" s="5">
        <f t="shared" si="22"/>
        <v>-44.382983870965177</v>
      </c>
      <c r="R91" s="4">
        <f t="shared" si="20"/>
        <v>14.196483844566485</v>
      </c>
      <c r="S91">
        <v>16</v>
      </c>
      <c r="T91">
        <v>224.00003000000001</v>
      </c>
      <c r="U91">
        <f t="shared" si="18"/>
        <v>-6.6240151515728485E-3</v>
      </c>
      <c r="V91" s="5">
        <f t="shared" si="19"/>
        <v>-5.820530302997895</v>
      </c>
      <c r="AN91" s="4">
        <f t="shared" si="23"/>
        <v>1.8035161554335151</v>
      </c>
      <c r="AO91" s="4">
        <f t="shared" si="24"/>
        <v>0.3014855181189926</v>
      </c>
    </row>
    <row r="92" spans="5:41" x14ac:dyDescent="0.25">
      <c r="E92">
        <v>67.376320000000007</v>
      </c>
      <c r="F92">
        <v>224.00004000000001</v>
      </c>
      <c r="G92">
        <v>2158.2419</v>
      </c>
      <c r="I92">
        <f t="shared" si="15"/>
        <v>-1.3053484848569497E-2</v>
      </c>
      <c r="K92">
        <f t="shared" si="16"/>
        <v>-8.7497814348569458E-2</v>
      </c>
      <c r="L92">
        <f t="shared" si="17"/>
        <v>-0.62367999999999313</v>
      </c>
      <c r="N92" s="4">
        <f t="shared" si="25"/>
        <v>87.024249168896461</v>
      </c>
      <c r="P92" s="5">
        <f t="shared" si="21"/>
        <v>-13.053484848569497</v>
      </c>
      <c r="Q92" s="5">
        <f t="shared" si="22"/>
        <v>-25.922983870960593</v>
      </c>
      <c r="R92" s="4">
        <f t="shared" si="20"/>
        <v>1.9464834627857819</v>
      </c>
      <c r="S92">
        <v>4</v>
      </c>
      <c r="T92">
        <v>224.00003000000001</v>
      </c>
      <c r="U92">
        <f t="shared" si="18"/>
        <v>-1.9034015151561334E-2</v>
      </c>
      <c r="V92" s="5">
        <f t="shared" si="19"/>
        <v>-5.9805303029918377</v>
      </c>
      <c r="AN92" s="4">
        <f t="shared" si="23"/>
        <v>2.0535165372142181</v>
      </c>
      <c r="AO92" s="4">
        <f t="shared" si="24"/>
        <v>0.46146108841830547</v>
      </c>
    </row>
    <row r="93" spans="5:41" x14ac:dyDescent="0.25">
      <c r="E93">
        <v>67.418260000000004</v>
      </c>
      <c r="F93">
        <v>224.00004000000001</v>
      </c>
      <c r="G93">
        <v>2182.9149000000002</v>
      </c>
      <c r="I93">
        <f t="shared" si="15"/>
        <v>-8.5348484859082419E-4</v>
      </c>
      <c r="K93">
        <f t="shared" si="16"/>
        <v>-7.8875399348590836E-2</v>
      </c>
      <c r="L93">
        <f t="shared" si="17"/>
        <v>-0.58173999999999637</v>
      </c>
      <c r="N93" s="4">
        <f t="shared" si="25"/>
        <v>88.0245329603503</v>
      </c>
      <c r="P93" s="5">
        <f t="shared" si="21"/>
        <v>-0.85348484859082419</v>
      </c>
      <c r="Q93" s="5">
        <f t="shared" si="22"/>
        <v>16.017016129036165</v>
      </c>
      <c r="R93" s="4">
        <f t="shared" si="20"/>
        <v>14.146483080976749</v>
      </c>
      <c r="S93">
        <v>17</v>
      </c>
      <c r="T93">
        <v>224.00003000000001</v>
      </c>
      <c r="U93">
        <f t="shared" si="18"/>
        <v>6.7459848484361373E-3</v>
      </c>
      <c r="V93" s="5">
        <f t="shared" si="19"/>
        <v>7.5994696970269615</v>
      </c>
      <c r="AN93" s="4">
        <f t="shared" si="23"/>
        <v>2.8535169190232512</v>
      </c>
      <c r="AO93" s="4">
        <f t="shared" si="24"/>
        <v>1.1714355641217677</v>
      </c>
    </row>
    <row r="94" spans="5:41" x14ac:dyDescent="0.25">
      <c r="E94">
        <v>67.435159999999996</v>
      </c>
      <c r="F94">
        <v>224.00009</v>
      </c>
      <c r="G94">
        <v>2207.5879</v>
      </c>
      <c r="I94">
        <f t="shared" si="15"/>
        <v>-1.8703484848572316E-2</v>
      </c>
      <c r="K94">
        <f t="shared" si="16"/>
        <v>-0.10030298434857232</v>
      </c>
      <c r="L94">
        <f t="shared" si="17"/>
        <v>-0.56484000000000378</v>
      </c>
      <c r="N94" s="4">
        <f t="shared" si="25"/>
        <v>89.02481675180411</v>
      </c>
      <c r="P94" s="5">
        <f t="shared" si="21"/>
        <v>-18.703484848572316</v>
      </c>
      <c r="Q94" s="5">
        <f t="shared" si="22"/>
        <v>32.917016129028752</v>
      </c>
      <c r="R94" s="4">
        <f t="shared" si="20"/>
        <v>-3.703517300792452</v>
      </c>
      <c r="S94">
        <v>-2</v>
      </c>
      <c r="T94">
        <v>224.00003000000001</v>
      </c>
      <c r="U94">
        <f t="shared" si="18"/>
        <v>-1.024015151557478E-3</v>
      </c>
      <c r="V94" s="5">
        <f t="shared" si="19"/>
        <v>17.679469697014838</v>
      </c>
      <c r="AN94" s="4">
        <f t="shared" si="23"/>
        <v>1.703517300792452</v>
      </c>
      <c r="AO94" s="4">
        <f t="shared" si="24"/>
        <v>-6.8588865590422543E-2</v>
      </c>
    </row>
    <row r="95" spans="5:41" x14ac:dyDescent="0.25">
      <c r="E95">
        <v>67.376559999999998</v>
      </c>
      <c r="F95">
        <v>224.00004000000001</v>
      </c>
      <c r="G95">
        <v>2232.2609000000002</v>
      </c>
      <c r="I95">
        <f t="shared" si="15"/>
        <v>-9.5348484856572213E-4</v>
      </c>
      <c r="K95">
        <f t="shared" si="16"/>
        <v>-8.6130569348565722E-2</v>
      </c>
      <c r="L95">
        <f t="shared" si="17"/>
        <v>-0.62344000000000221</v>
      </c>
      <c r="N95" s="4">
        <f t="shared" si="25"/>
        <v>90.025100543257935</v>
      </c>
      <c r="P95" s="5">
        <f t="shared" si="21"/>
        <v>-0.95348484856572213</v>
      </c>
      <c r="Q95" s="5">
        <f t="shared" si="22"/>
        <v>-25.682983870969679</v>
      </c>
      <c r="R95" s="4">
        <f t="shared" si="20"/>
        <v>14.046482317426436</v>
      </c>
      <c r="S95">
        <v>16</v>
      </c>
      <c r="T95">
        <v>224.00009</v>
      </c>
      <c r="U95">
        <f t="shared" si="18"/>
        <v>2.0265984848435892E-2</v>
      </c>
      <c r="V95" s="5">
        <f t="shared" si="19"/>
        <v>21.219469697001614</v>
      </c>
      <c r="AN95" s="4">
        <f t="shared" si="23"/>
        <v>1.9535176825735636</v>
      </c>
      <c r="AO95" s="4">
        <f t="shared" si="24"/>
        <v>9.1385610085118252E-2</v>
      </c>
    </row>
    <row r="96" spans="5:41" x14ac:dyDescent="0.25">
      <c r="E96">
        <v>67.30686</v>
      </c>
      <c r="F96">
        <v>223.99994000000001</v>
      </c>
      <c r="G96">
        <v>2256.9337</v>
      </c>
      <c r="I96">
        <f t="shared" si="15"/>
        <v>-1.7163484848566668E-2</v>
      </c>
      <c r="K96">
        <f t="shared" si="16"/>
        <v>-0.10591812534856665</v>
      </c>
      <c r="L96">
        <f t="shared" si="17"/>
        <v>-0.69313999999999965</v>
      </c>
      <c r="N96" s="4">
        <f t="shared" si="25"/>
        <v>91.025376226384509</v>
      </c>
      <c r="P96" s="5">
        <f t="shared" si="21"/>
        <v>-17.163484848566668</v>
      </c>
      <c r="Q96" s="5">
        <f t="shared" si="22"/>
        <v>-95.382983870967109</v>
      </c>
      <c r="R96" s="4">
        <f t="shared" si="20"/>
        <v>-2.1635180643591205</v>
      </c>
      <c r="S96">
        <v>0</v>
      </c>
      <c r="T96">
        <v>224.00003000000001</v>
      </c>
      <c r="U96">
        <f t="shared" si="18"/>
        <v>6.6759848484423401E-3</v>
      </c>
      <c r="V96" s="5">
        <f t="shared" si="19"/>
        <v>23.839469697009008</v>
      </c>
      <c r="AN96" s="4">
        <f t="shared" si="23"/>
        <v>2.1635180643591205</v>
      </c>
      <c r="AO96" s="4">
        <f t="shared" si="24"/>
        <v>0.21136081551455721</v>
      </c>
    </row>
    <row r="97" spans="5:41" x14ac:dyDescent="0.25">
      <c r="E97">
        <v>67.419259999999994</v>
      </c>
      <c r="F97">
        <v>224.00013000000001</v>
      </c>
      <c r="G97">
        <v>2281.6066999999998</v>
      </c>
      <c r="I97">
        <f t="shared" si="15"/>
        <v>6.5965151514149056E-3</v>
      </c>
      <c r="K97">
        <f t="shared" si="16"/>
        <v>-8.573571034858507E-2</v>
      </c>
      <c r="L97">
        <f t="shared" si="17"/>
        <v>-0.58074000000000581</v>
      </c>
      <c r="N97" s="4">
        <f t="shared" si="25"/>
        <v>92.02566001783832</v>
      </c>
      <c r="P97" s="5">
        <f t="shared" si="21"/>
        <v>6.5965151514149056</v>
      </c>
      <c r="Q97" s="5">
        <f t="shared" si="22"/>
        <v>17.017016129026729</v>
      </c>
      <c r="R97" s="4">
        <f t="shared" si="20"/>
        <v>21.596481553834746</v>
      </c>
      <c r="S97">
        <v>23</v>
      </c>
      <c r="T97">
        <v>224.00003000000001</v>
      </c>
      <c r="U97">
        <f t="shared" si="18"/>
        <v>-7.3540151515487651E-3</v>
      </c>
      <c r="V97" s="5">
        <f t="shared" si="19"/>
        <v>-13.950530302963671</v>
      </c>
      <c r="AN97" s="4">
        <f t="shared" si="23"/>
        <v>1.4035184461652541</v>
      </c>
      <c r="AO97" s="4">
        <f t="shared" si="24"/>
        <v>-0.63866397903542715</v>
      </c>
    </row>
    <row r="98" spans="5:41" x14ac:dyDescent="0.25">
      <c r="E98">
        <v>67.438059999999993</v>
      </c>
      <c r="F98">
        <v>224.00004000000001</v>
      </c>
      <c r="G98">
        <v>2306.2795999999998</v>
      </c>
      <c r="I98">
        <f t="shared" si="15"/>
        <v>-1.5403484848576454E-2</v>
      </c>
      <c r="K98">
        <f t="shared" si="16"/>
        <v>-0.11131328084857639</v>
      </c>
      <c r="L98">
        <f t="shared" si="17"/>
        <v>-0.56194000000000699</v>
      </c>
      <c r="N98" s="4">
        <f t="shared" si="25"/>
        <v>93.025939755128519</v>
      </c>
      <c r="P98" s="5">
        <f t="shared" si="21"/>
        <v>-15.403484848576454</v>
      </c>
      <c r="Q98" s="5">
        <f t="shared" si="22"/>
        <v>35.817016129025546</v>
      </c>
      <c r="R98" s="4">
        <f t="shared" si="20"/>
        <v>-0.40351882794277216</v>
      </c>
      <c r="S98">
        <v>2</v>
      </c>
      <c r="T98">
        <v>223.99995000000001</v>
      </c>
      <c r="U98">
        <f t="shared" si="18"/>
        <v>-2.7624015151559433E-2</v>
      </c>
      <c r="V98" s="5">
        <f t="shared" si="19"/>
        <v>-12.220530302982979</v>
      </c>
      <c r="AN98" s="4">
        <f t="shared" si="23"/>
        <v>2.4035188279427722</v>
      </c>
      <c r="AO98" s="4">
        <f t="shared" si="24"/>
        <v>0.27131086151124517</v>
      </c>
    </row>
    <row r="99" spans="5:41" x14ac:dyDescent="0.25">
      <c r="E99">
        <v>67.369249999999994</v>
      </c>
      <c r="F99">
        <v>224.00004000000001</v>
      </c>
      <c r="G99">
        <v>2330.9526000000001</v>
      </c>
      <c r="I99">
        <f t="shared" si="15"/>
        <v>-3.7534848485734074E-3</v>
      </c>
      <c r="K99">
        <f t="shared" si="16"/>
        <v>-0.10324086584857339</v>
      </c>
      <c r="L99">
        <f t="shared" si="17"/>
        <v>-0.63075000000000614</v>
      </c>
      <c r="N99" s="4">
        <f t="shared" si="25"/>
        <v>94.026223546582344</v>
      </c>
      <c r="P99" s="5">
        <f t="shared" si="21"/>
        <v>-3.7534848485734074</v>
      </c>
      <c r="Q99" s="5">
        <f t="shared" si="22"/>
        <v>-32.992983870973603</v>
      </c>
      <c r="R99" s="4">
        <f t="shared" si="20"/>
        <v>11.246480790272567</v>
      </c>
      <c r="S99">
        <v>12</v>
      </c>
      <c r="T99">
        <v>224.00003000000001</v>
      </c>
      <c r="U99">
        <f t="shared" si="18"/>
        <v>-7.6240151515492016E-3</v>
      </c>
      <c r="V99" s="5">
        <f t="shared" si="19"/>
        <v>-3.8705303029757943</v>
      </c>
      <c r="AN99" s="4">
        <f t="shared" si="23"/>
        <v>0.75351920972743258</v>
      </c>
      <c r="AO99" s="4">
        <f t="shared" si="24"/>
        <v>-1.4687142979349366</v>
      </c>
    </row>
    <row r="100" spans="5:41" x14ac:dyDescent="0.25">
      <c r="E100">
        <v>67.411060000000006</v>
      </c>
      <c r="F100">
        <v>224.00004000000001</v>
      </c>
      <c r="G100">
        <v>2355.6255000000001</v>
      </c>
      <c r="I100">
        <f t="shared" si="15"/>
        <v>-2.2534848485804559E-3</v>
      </c>
      <c r="K100">
        <f t="shared" si="16"/>
        <v>-0.10531843634858046</v>
      </c>
      <c r="L100">
        <f t="shared" si="17"/>
        <v>-0.5889399999999938</v>
      </c>
      <c r="N100" s="4">
        <f t="shared" si="25"/>
        <v>95.026503283872543</v>
      </c>
      <c r="P100" s="5">
        <f t="shared" si="21"/>
        <v>-2.2534848485804559</v>
      </c>
      <c r="Q100" s="5">
        <f t="shared" si="22"/>
        <v>8.8170161290387341</v>
      </c>
      <c r="R100" s="4">
        <f t="shared" si="20"/>
        <v>12.746480408479359</v>
      </c>
      <c r="S100">
        <v>12</v>
      </c>
      <c r="T100">
        <v>224.00009</v>
      </c>
      <c r="U100">
        <f t="shared" si="18"/>
        <v>-8.7240151515572961E-3</v>
      </c>
      <c r="V100" s="5">
        <f t="shared" si="19"/>
        <v>-6.4705303029768402</v>
      </c>
      <c r="AN100" s="4">
        <f t="shared" si="23"/>
        <v>-0.74648040847935881</v>
      </c>
      <c r="AO100" s="4">
        <f t="shared" si="24"/>
        <v>-3.0587394573725719</v>
      </c>
    </row>
    <row r="101" spans="5:41" x14ac:dyDescent="0.25">
      <c r="E101">
        <v>67.445760000000007</v>
      </c>
      <c r="F101">
        <v>224.00012000000001</v>
      </c>
      <c r="G101">
        <v>2380.2986000000001</v>
      </c>
      <c r="I101">
        <f t="shared" si="15"/>
        <v>6.2965151514333684E-3</v>
      </c>
      <c r="K101">
        <f t="shared" si="16"/>
        <v>-0.10034603584856661</v>
      </c>
      <c r="L101">
        <f t="shared" si="17"/>
        <v>-0.55423999999999296</v>
      </c>
      <c r="N101" s="4">
        <f t="shared" si="25"/>
        <v>96.026791129489993</v>
      </c>
      <c r="P101" s="5">
        <f t="shared" si="21"/>
        <v>6.2965151514333684</v>
      </c>
      <c r="Q101" s="5">
        <f t="shared" si="22"/>
        <v>43.517016129039575</v>
      </c>
      <c r="R101" s="4">
        <f t="shared" si="20"/>
        <v>21.296480026703929</v>
      </c>
      <c r="S101">
        <v>22</v>
      </c>
      <c r="T101">
        <v>224.00003000000001</v>
      </c>
      <c r="U101">
        <f t="shared" si="18"/>
        <v>7.7598484844543236E-4</v>
      </c>
      <c r="V101" s="5">
        <f t="shared" si="19"/>
        <v>-5.520530302987936</v>
      </c>
      <c r="AN101" s="4">
        <f t="shared" si="23"/>
        <v>0.7035199732960713</v>
      </c>
      <c r="AO101" s="4">
        <f t="shared" si="24"/>
        <v>-1.6987638870785338</v>
      </c>
    </row>
    <row r="102" spans="5:41" x14ac:dyDescent="0.25">
      <c r="E102">
        <v>67.389660000000006</v>
      </c>
      <c r="F102">
        <v>223.99997999999999</v>
      </c>
      <c r="G102">
        <v>2404.9715999999999</v>
      </c>
      <c r="I102">
        <f t="shared" si="15"/>
        <v>7.0465151514156332E-3</v>
      </c>
      <c r="K102">
        <f t="shared" si="16"/>
        <v>-0.10317362084858434</v>
      </c>
      <c r="L102">
        <f t="shared" si="17"/>
        <v>-0.61033999999999367</v>
      </c>
      <c r="N102" s="4">
        <f t="shared" si="25"/>
        <v>97.027074920943804</v>
      </c>
      <c r="P102" s="5">
        <f t="shared" si="21"/>
        <v>7.0465151514156332</v>
      </c>
      <c r="Q102" s="5">
        <f t="shared" si="22"/>
        <v>-12.582983870961129</v>
      </c>
      <c r="R102" s="4">
        <f t="shared" si="20"/>
        <v>22.04647964489849</v>
      </c>
      <c r="S102">
        <v>24</v>
      </c>
      <c r="T102">
        <v>224.00003000000001</v>
      </c>
      <c r="U102">
        <f t="shared" si="18"/>
        <v>-4.240151515659818E-4</v>
      </c>
      <c r="V102" s="5">
        <f t="shared" si="19"/>
        <v>-7.470530302981615</v>
      </c>
      <c r="AN102" s="4">
        <f t="shared" si="23"/>
        <v>1.9535203551015101</v>
      </c>
      <c r="AO102" s="4">
        <f t="shared" si="24"/>
        <v>-0.53878904650393888</v>
      </c>
    </row>
    <row r="103" spans="5:41" x14ac:dyDescent="0.25">
      <c r="E103">
        <v>67.471959999999996</v>
      </c>
      <c r="F103">
        <v>224.00004000000001</v>
      </c>
      <c r="G103">
        <v>2429.6444000000001</v>
      </c>
      <c r="I103">
        <f t="shared" si="15"/>
        <v>4.2465151514363697E-3</v>
      </c>
      <c r="K103">
        <f t="shared" si="16"/>
        <v>-0.10955117684856364</v>
      </c>
      <c r="L103">
        <f>E103-77.5+19/2</f>
        <v>-0.52804000000000428</v>
      </c>
      <c r="N103" s="4">
        <f t="shared" si="25"/>
        <v>98.027350604070392</v>
      </c>
      <c r="P103" s="5">
        <f t="shared" si="21"/>
        <v>4.2465151514363697</v>
      </c>
      <c r="Q103" s="5">
        <f t="shared" si="22"/>
        <v>69.717016129028252</v>
      </c>
      <c r="R103" s="4">
        <f t="shared" si="20"/>
        <v>19.246479263134614</v>
      </c>
      <c r="S103">
        <v>9</v>
      </c>
      <c r="T103">
        <v>224.00003000000001</v>
      </c>
      <c r="U103">
        <f t="shared" si="18"/>
        <v>-1.1634015151571475E-2</v>
      </c>
      <c r="V103" s="5">
        <f t="shared" si="19"/>
        <v>-15.880530303007845</v>
      </c>
      <c r="AN103" s="4">
        <f t="shared" si="23"/>
        <v>-10.246479263134614</v>
      </c>
      <c r="AO103" s="4">
        <f t="shared" si="24"/>
        <v>-12.828813841096181</v>
      </c>
    </row>
    <row r="104" spans="5:41" x14ac:dyDescent="0.25">
      <c r="E104">
        <v>67.435760000000002</v>
      </c>
      <c r="F104">
        <v>224.00004000000001</v>
      </c>
      <c r="G104">
        <v>2454.3175000000001</v>
      </c>
      <c r="I104">
        <f t="shared" si="15"/>
        <v>1.4965151514161334E-3</v>
      </c>
      <c r="K104">
        <f t="shared" si="16"/>
        <v>-0.11587877634858385</v>
      </c>
      <c r="L104">
        <f t="shared" si="17"/>
        <v>-0.56423999999999808</v>
      </c>
      <c r="N104" s="4">
        <f t="shared" si="25"/>
        <v>99.027638449687842</v>
      </c>
      <c r="P104" s="5">
        <f t="shared" si="21"/>
        <v>1.4965151514161334</v>
      </c>
      <c r="Q104" s="5">
        <f t="shared" si="22"/>
        <v>33.517016129034459</v>
      </c>
      <c r="R104" s="4">
        <f t="shared" si="20"/>
        <v>16.496478881325121</v>
      </c>
      <c r="S104">
        <v>6</v>
      </c>
      <c r="T104">
        <v>224.00011000000001</v>
      </c>
      <c r="U104">
        <f t="shared" si="18"/>
        <v>7.5984848450616482E-5</v>
      </c>
      <c r="V104" s="5">
        <f t="shared" si="19"/>
        <v>-1.420530302965517</v>
      </c>
      <c r="AN104" s="4">
        <f t="shared" si="23"/>
        <v>-10.496478881325121</v>
      </c>
      <c r="AO104" s="4">
        <f t="shared" si="24"/>
        <v>-13.168839000517533</v>
      </c>
    </row>
    <row r="105" spans="5:41" x14ac:dyDescent="0.25">
      <c r="E105">
        <v>67.415459999999996</v>
      </c>
      <c r="F105">
        <v>224.00004000000001</v>
      </c>
      <c r="G105">
        <v>2478.9904999999999</v>
      </c>
      <c r="I105">
        <f t="shared" si="15"/>
        <v>2.4651515141727032E-4</v>
      </c>
      <c r="K105">
        <f t="shared" si="16"/>
        <v>-0.1207063613485827</v>
      </c>
      <c r="L105">
        <f t="shared" si="17"/>
        <v>-0.58454000000000406</v>
      </c>
      <c r="N105" s="4">
        <f t="shared" si="25"/>
        <v>100.02792224114165</v>
      </c>
      <c r="P105" s="5">
        <f t="shared" si="21"/>
        <v>0.24651515141727032</v>
      </c>
      <c r="Q105" s="5">
        <f t="shared" si="22"/>
        <v>13.21701612902848</v>
      </c>
      <c r="R105" s="4">
        <f t="shared" ref="R105:R132" si="26">P105-$Z$5*(N105-$N$9)+15</f>
        <v>15.246478499538552</v>
      </c>
      <c r="S105">
        <v>17</v>
      </c>
      <c r="T105">
        <v>224.00003000000001</v>
      </c>
      <c r="U105">
        <f t="shared" si="18"/>
        <v>-4.3401515156915593E-4</v>
      </c>
      <c r="V105" s="5">
        <f t="shared" si="19"/>
        <v>-0.68053030298642625</v>
      </c>
      <c r="AN105" s="4">
        <f t="shared" si="23"/>
        <v>1.7535215004614475</v>
      </c>
      <c r="AO105" s="4">
        <f t="shared" si="24"/>
        <v>-1.0088637950870813</v>
      </c>
    </row>
    <row r="106" spans="5:41" x14ac:dyDescent="0.25">
      <c r="E106">
        <v>67.407259999999994</v>
      </c>
      <c r="F106">
        <v>224.00009</v>
      </c>
      <c r="G106">
        <v>2503.6633999999999</v>
      </c>
      <c r="I106">
        <f t="shared" si="15"/>
        <v>1.4651515141395066E-4</v>
      </c>
      <c r="K106">
        <f t="shared" si="16"/>
        <v>-0.12438393184858604</v>
      </c>
      <c r="L106">
        <f t="shared" si="17"/>
        <v>-0.59274000000000626</v>
      </c>
      <c r="N106" s="4">
        <f t="shared" si="25"/>
        <v>101.02820197843185</v>
      </c>
      <c r="P106" s="5">
        <f t="shared" si="21"/>
        <v>0.14651515141395066</v>
      </c>
      <c r="Q106" s="5">
        <f t="shared" si="22"/>
        <v>5.0170161290262749</v>
      </c>
      <c r="R106" s="4">
        <f t="shared" si="26"/>
        <v>15.146478117749073</v>
      </c>
      <c r="S106">
        <v>16</v>
      </c>
      <c r="T106">
        <v>224.00003000000001</v>
      </c>
      <c r="U106">
        <f t="shared" si="18"/>
        <v>8.7598484844875202E-4</v>
      </c>
      <c r="V106" s="5">
        <f t="shared" si="19"/>
        <v>0.72946969703480136</v>
      </c>
      <c r="AN106" s="4">
        <f t="shared" si="23"/>
        <v>0.85352188225092718</v>
      </c>
      <c r="AO106" s="4">
        <f t="shared" si="24"/>
        <v>-1.9988893194031716</v>
      </c>
    </row>
    <row r="107" spans="5:41" x14ac:dyDescent="0.25">
      <c r="E107">
        <v>67.359759999999994</v>
      </c>
      <c r="F107">
        <v>224.00013999999999</v>
      </c>
      <c r="G107">
        <v>2528.3364000000001</v>
      </c>
      <c r="I107">
        <f t="shared" si="15"/>
        <v>-7.3034848485917792E-3</v>
      </c>
      <c r="K107">
        <f t="shared" si="16"/>
        <v>-0.13541151684859176</v>
      </c>
      <c r="L107">
        <f t="shared" si="17"/>
        <v>-0.64024000000000569</v>
      </c>
      <c r="N107" s="4">
        <f t="shared" si="25"/>
        <v>102.02848576988568</v>
      </c>
      <c r="P107" s="5">
        <f t="shared" si="21"/>
        <v>-7.3034848485917792</v>
      </c>
      <c r="Q107" s="5">
        <f t="shared" si="22"/>
        <v>-42.482983870973158</v>
      </c>
      <c r="R107" s="4">
        <f t="shared" si="26"/>
        <v>7.6964777359556367</v>
      </c>
      <c r="S107">
        <v>9</v>
      </c>
      <c r="T107">
        <v>224.00011000000001</v>
      </c>
      <c r="U107">
        <f t="shared" si="18"/>
        <v>1.7075984848446524E-2</v>
      </c>
      <c r="V107" s="5">
        <f t="shared" si="19"/>
        <v>24.379469697038303</v>
      </c>
      <c r="AN107" s="4">
        <f t="shared" si="23"/>
        <v>1.3035222640443633</v>
      </c>
      <c r="AO107" s="4">
        <f t="shared" si="24"/>
        <v>-1.6389144788405794</v>
      </c>
    </row>
    <row r="108" spans="5:41" x14ac:dyDescent="0.25">
      <c r="E108">
        <v>67.404219999999995</v>
      </c>
      <c r="F108">
        <v>224.00004000000001</v>
      </c>
      <c r="G108">
        <v>2553.0092</v>
      </c>
      <c r="I108">
        <f t="shared" si="15"/>
        <v>1.1946515151436188E-2</v>
      </c>
      <c r="K108">
        <f t="shared" si="16"/>
        <v>-0.11973907284856378</v>
      </c>
      <c r="L108">
        <f t="shared" si="17"/>
        <v>-0.59578000000000486</v>
      </c>
      <c r="N108" s="4">
        <f t="shared" si="25"/>
        <v>103.02876145301225</v>
      </c>
      <c r="P108" s="5">
        <f t="shared" si="21"/>
        <v>11.946515151436188</v>
      </c>
      <c r="Q108" s="5">
        <f t="shared" si="22"/>
        <v>1.9770161290276755</v>
      </c>
      <c r="R108" s="4">
        <f t="shared" si="26"/>
        <v>26.94647735419899</v>
      </c>
      <c r="S108">
        <v>28</v>
      </c>
      <c r="T108">
        <v>224.00003000000001</v>
      </c>
      <c r="U108">
        <f t="shared" si="18"/>
        <v>5.4459848484498252E-3</v>
      </c>
      <c r="V108" s="5">
        <f t="shared" si="19"/>
        <v>-6.5005303029863626</v>
      </c>
      <c r="AN108" s="4">
        <f t="shared" si="23"/>
        <v>1.0535226458010101</v>
      </c>
      <c r="AO108" s="4">
        <f t="shared" si="24"/>
        <v>-1.9789389085653246</v>
      </c>
    </row>
    <row r="109" spans="5:41" x14ac:dyDescent="0.25">
      <c r="E109">
        <v>67.409620000000004</v>
      </c>
      <c r="F109">
        <v>224.00004000000001</v>
      </c>
      <c r="G109">
        <v>2577.6822000000002</v>
      </c>
      <c r="I109">
        <f t="shared" si="15"/>
        <v>-6.0348484856831419E-4</v>
      </c>
      <c r="K109">
        <f t="shared" si="16"/>
        <v>-0.13586665784856833</v>
      </c>
      <c r="L109">
        <f t="shared" si="17"/>
        <v>-0.59037999999999613</v>
      </c>
      <c r="N109" s="4">
        <f t="shared" si="25"/>
        <v>104.02904524446608</v>
      </c>
      <c r="P109" s="5">
        <f t="shared" si="21"/>
        <v>-0.60348484856831419</v>
      </c>
      <c r="Q109" s="5">
        <f t="shared" si="22"/>
        <v>7.3770161290364067</v>
      </c>
      <c r="R109" s="4">
        <f t="shared" si="26"/>
        <v>14.396476972406784</v>
      </c>
      <c r="S109">
        <v>15</v>
      </c>
      <c r="T109">
        <v>224.00003000000001</v>
      </c>
      <c r="U109">
        <f t="shared" si="18"/>
        <v>1.1625984848450344E-2</v>
      </c>
      <c r="V109" s="5">
        <f t="shared" si="19"/>
        <v>12.229469697018658</v>
      </c>
      <c r="AN109" s="4">
        <f t="shared" si="23"/>
        <v>0.60352302759321574</v>
      </c>
      <c r="AO109" s="4">
        <f t="shared" si="24"/>
        <v>-2.5189644328786889</v>
      </c>
    </row>
    <row r="110" spans="5:41" x14ac:dyDescent="0.25">
      <c r="E110">
        <v>67.377859999999998</v>
      </c>
      <c r="F110">
        <v>224.00004000000001</v>
      </c>
      <c r="G110">
        <v>2602.355</v>
      </c>
      <c r="I110">
        <f t="shared" si="15"/>
        <v>1.3536515151429285E-2</v>
      </c>
      <c r="K110">
        <f t="shared" si="16"/>
        <v>-0.12530421384857071</v>
      </c>
      <c r="L110">
        <f t="shared" si="17"/>
        <v>-0.62214000000000169</v>
      </c>
      <c r="N110" s="4">
        <f t="shared" si="25"/>
        <v>105.02932092759265</v>
      </c>
      <c r="P110" s="5">
        <f t="shared" si="21"/>
        <v>13.536515151429285</v>
      </c>
      <c r="Q110" s="5">
        <f t="shared" si="22"/>
        <v>-24.382983870969156</v>
      </c>
      <c r="R110" s="4">
        <f t="shared" si="26"/>
        <v>28.53647659061977</v>
      </c>
      <c r="S110">
        <v>28</v>
      </c>
      <c r="T110">
        <v>224.00012000000001</v>
      </c>
      <c r="U110">
        <f t="shared" si="18"/>
        <v>2.0075984848432427E-2</v>
      </c>
      <c r="V110" s="5">
        <f t="shared" si="19"/>
        <v>6.5394696970031418</v>
      </c>
      <c r="AN110" s="4">
        <f t="shared" si="23"/>
        <v>-0.53647659061977038</v>
      </c>
      <c r="AO110" s="4">
        <f t="shared" si="24"/>
        <v>-3.7489895923225189</v>
      </c>
    </row>
    <row r="111" spans="5:41" x14ac:dyDescent="0.25">
      <c r="E111">
        <v>67.365160000000003</v>
      </c>
      <c r="F111">
        <v>223.99995999999999</v>
      </c>
      <c r="G111">
        <v>2627.0282000000002</v>
      </c>
      <c r="I111">
        <f t="shared" si="15"/>
        <v>-1.990348484858373E-2</v>
      </c>
      <c r="K111">
        <f t="shared" si="16"/>
        <v>-0.16232182784858373</v>
      </c>
      <c r="L111">
        <f t="shared" si="17"/>
        <v>-0.63483999999999696</v>
      </c>
      <c r="N111" s="4">
        <f t="shared" si="25"/>
        <v>106.02961282737373</v>
      </c>
      <c r="P111" s="5">
        <f t="shared" si="21"/>
        <v>-19.90348484858373</v>
      </c>
      <c r="Q111" s="5">
        <f t="shared" si="22"/>
        <v>-37.082983870964426</v>
      </c>
      <c r="R111" s="4">
        <f t="shared" si="26"/>
        <v>-4.9035237911840461</v>
      </c>
      <c r="S111">
        <v>-3</v>
      </c>
      <c r="T111">
        <v>224.00003000000001</v>
      </c>
      <c r="U111">
        <f t="shared" si="18"/>
        <v>-1.2124015151556478E-2</v>
      </c>
      <c r="V111" s="5">
        <f t="shared" si="19"/>
        <v>7.7794696970272526</v>
      </c>
      <c r="AN111" s="4">
        <f t="shared" si="23"/>
        <v>1.9035237911840461</v>
      </c>
      <c r="AO111" s="4">
        <f t="shared" si="24"/>
        <v>-1.3990143868748204</v>
      </c>
    </row>
    <row r="112" spans="5:41" x14ac:dyDescent="0.25">
      <c r="E112">
        <v>67.394660000000002</v>
      </c>
      <c r="F112">
        <v>224.00004000000001</v>
      </c>
      <c r="G112">
        <v>2651.7012</v>
      </c>
      <c r="I112">
        <f t="shared" si="15"/>
        <v>6.3965151514082663E-3</v>
      </c>
      <c r="K112">
        <f t="shared" si="16"/>
        <v>-0.13959941284859173</v>
      </c>
      <c r="L112">
        <f t="shared" si="17"/>
        <v>-0.60533999999999821</v>
      </c>
      <c r="N112" s="4">
        <f t="shared" si="25"/>
        <v>107.02989661882754</v>
      </c>
      <c r="P112" s="5">
        <f t="shared" si="21"/>
        <v>6.3965151514082663</v>
      </c>
      <c r="Q112" s="5">
        <f t="shared" si="22"/>
        <v>-7.5829838709656761</v>
      </c>
      <c r="R112" s="4">
        <f t="shared" si="26"/>
        <v>21.396475827020243</v>
      </c>
      <c r="S112">
        <v>21</v>
      </c>
      <c r="T112">
        <v>224.00003000000001</v>
      </c>
      <c r="U112">
        <f t="shared" si="18"/>
        <v>1.1675984848437793E-2</v>
      </c>
      <c r="V112" s="5">
        <f t="shared" si="19"/>
        <v>5.2794696970295263</v>
      </c>
      <c r="AN112" s="4">
        <f t="shared" si="23"/>
        <v>-0.39647582702024309</v>
      </c>
      <c r="AO112" s="4">
        <f t="shared" si="24"/>
        <v>-3.7890395463099535</v>
      </c>
    </row>
    <row r="113" spans="5:41" x14ac:dyDescent="0.25">
      <c r="E113">
        <v>67.408559999999994</v>
      </c>
      <c r="F113">
        <v>223.99997999999999</v>
      </c>
      <c r="G113">
        <v>2676.3739999999998</v>
      </c>
      <c r="I113">
        <f t="shared" si="15"/>
        <v>-1.4053484848574271E-2</v>
      </c>
      <c r="K113">
        <f t="shared" si="16"/>
        <v>-0.16362696884857425</v>
      </c>
      <c r="L113">
        <f t="shared" si="17"/>
        <v>-0.59144000000000574</v>
      </c>
      <c r="N113" s="4">
        <f t="shared" si="25"/>
        <v>108.03017230195411</v>
      </c>
      <c r="P113" s="5">
        <f t="shared" si="21"/>
        <v>-14.053484848574271</v>
      </c>
      <c r="Q113" s="5">
        <f t="shared" si="22"/>
        <v>6.3170161290267979</v>
      </c>
      <c r="R113" s="4">
        <f t="shared" si="26"/>
        <v>0.94647544525309435</v>
      </c>
      <c r="S113">
        <v>-2</v>
      </c>
      <c r="T113">
        <v>224.00003000000001</v>
      </c>
      <c r="U113">
        <f t="shared" si="18"/>
        <v>-9.6240151515587513E-3</v>
      </c>
      <c r="V113" s="5">
        <f t="shared" si="19"/>
        <v>4.4294696970155201</v>
      </c>
      <c r="AN113" s="4">
        <f t="shared" si="23"/>
        <v>-2.9464754452530943</v>
      </c>
      <c r="AO113" s="4">
        <f t="shared" si="24"/>
        <v>-6.4290639760241968</v>
      </c>
    </row>
    <row r="114" spans="5:41" x14ac:dyDescent="0.25">
      <c r="E114">
        <v>67.40616</v>
      </c>
      <c r="F114">
        <v>224.00013999999999</v>
      </c>
      <c r="G114">
        <v>2701.0468999999998</v>
      </c>
      <c r="I114">
        <f t="shared" si="15"/>
        <v>7.6965151514230001E-3</v>
      </c>
      <c r="K114">
        <f t="shared" si="16"/>
        <v>-0.14545453934857694</v>
      </c>
      <c r="L114">
        <f t="shared" si="17"/>
        <v>-0.59384000000000015</v>
      </c>
      <c r="N114" s="4">
        <f t="shared" si="25"/>
        <v>109.0304520392443</v>
      </c>
      <c r="P114" s="5">
        <f t="shared" si="21"/>
        <v>7.6965151514230001</v>
      </c>
      <c r="Q114" s="5">
        <f t="shared" si="22"/>
        <v>3.9170161290323913</v>
      </c>
      <c r="R114" s="4">
        <f t="shared" si="26"/>
        <v>22.696475063464206</v>
      </c>
      <c r="S114">
        <v>25</v>
      </c>
      <c r="T114">
        <v>224.00003000000001</v>
      </c>
      <c r="U114">
        <f t="shared" si="18"/>
        <v>8.4259848484293798E-3</v>
      </c>
      <c r="V114" s="5">
        <f t="shared" si="19"/>
        <v>0.72946969700637965</v>
      </c>
      <c r="AN114" s="4">
        <f t="shared" si="23"/>
        <v>2.3035249365357942</v>
      </c>
      <c r="AO114" s="4">
        <f t="shared" si="24"/>
        <v>-1.2690891354661522</v>
      </c>
    </row>
    <row r="115" spans="5:41" x14ac:dyDescent="0.25">
      <c r="E115">
        <v>67.400819999999996</v>
      </c>
      <c r="F115">
        <v>224.00004000000001</v>
      </c>
      <c r="G115">
        <v>2725.7199000000001</v>
      </c>
      <c r="I115">
        <f t="shared" si="15"/>
        <v>-1.4403484848571679E-2</v>
      </c>
      <c r="K115">
        <f t="shared" si="16"/>
        <v>-0.17113212434857167</v>
      </c>
      <c r="L115">
        <f t="shared" si="17"/>
        <v>-0.59918000000000404</v>
      </c>
      <c r="N115" s="4">
        <f t="shared" si="25"/>
        <v>110.03073583069813</v>
      </c>
      <c r="P115" s="5">
        <f t="shared" si="21"/>
        <v>-14.403484848571679</v>
      </c>
      <c r="Q115" s="5">
        <f t="shared" si="22"/>
        <v>-1.4229838709715059</v>
      </c>
      <c r="R115" s="4">
        <f t="shared" si="26"/>
        <v>0.59647468168182094</v>
      </c>
      <c r="S115">
        <v>2</v>
      </c>
      <c r="T115">
        <v>224.00003000000001</v>
      </c>
      <c r="U115">
        <f t="shared" si="18"/>
        <v>-1.3224015151564572E-2</v>
      </c>
      <c r="V115" s="5">
        <f t="shared" si="19"/>
        <v>1.1794696970071072</v>
      </c>
      <c r="AN115" s="4">
        <f t="shared" si="23"/>
        <v>1.4035253183181791</v>
      </c>
      <c r="AO115" s="4">
        <f t="shared" si="24"/>
        <v>-2.2591135651651593</v>
      </c>
    </row>
    <row r="116" spans="5:41" x14ac:dyDescent="0.25">
      <c r="E116">
        <v>67.44126</v>
      </c>
      <c r="F116">
        <v>224.00004000000001</v>
      </c>
      <c r="G116">
        <v>2750.3928000000001</v>
      </c>
      <c r="I116">
        <f t="shared" si="15"/>
        <v>6.5965151514149056E-3</v>
      </c>
      <c r="K116">
        <f t="shared" si="16"/>
        <v>-0.1537096948485851</v>
      </c>
      <c r="L116">
        <f t="shared" si="17"/>
        <v>-0.55874000000000024</v>
      </c>
      <c r="N116" s="4">
        <f t="shared" si="25"/>
        <v>111.03101556798833</v>
      </c>
      <c r="P116" s="5">
        <f t="shared" si="21"/>
        <v>6.5965151514149056</v>
      </c>
      <c r="Q116" s="5">
        <f t="shared" si="22"/>
        <v>39.017016129032299</v>
      </c>
      <c r="R116" s="4">
        <f t="shared" si="26"/>
        <v>21.596474299882246</v>
      </c>
      <c r="S116">
        <v>22</v>
      </c>
      <c r="T116">
        <v>224.00003000000001</v>
      </c>
      <c r="U116">
        <f t="shared" si="18"/>
        <v>9.4759848484500253E-3</v>
      </c>
      <c r="V116" s="5">
        <f t="shared" si="19"/>
        <v>2.8794696970351197</v>
      </c>
      <c r="AN116" s="4">
        <f t="shared" si="23"/>
        <v>0.40352570011775413</v>
      </c>
      <c r="AO116" s="4">
        <f t="shared" si="24"/>
        <v>-3.3491394543458801</v>
      </c>
    </row>
    <row r="117" spans="5:41" x14ac:dyDescent="0.25">
      <c r="E117">
        <v>67.437060000000002</v>
      </c>
      <c r="F117">
        <v>224.00013999999999</v>
      </c>
      <c r="G117">
        <v>2775.0659000000001</v>
      </c>
      <c r="I117">
        <f t="shared" si="15"/>
        <v>5.4651515142722928E-4</v>
      </c>
      <c r="K117">
        <f t="shared" si="16"/>
        <v>-0.16333729434857275</v>
      </c>
      <c r="L117">
        <f t="shared" si="17"/>
        <v>-0.56293999999999755</v>
      </c>
      <c r="N117" s="4">
        <f t="shared" si="25"/>
        <v>112.03130341360578</v>
      </c>
      <c r="P117" s="5">
        <f t="shared" si="21"/>
        <v>0.54651515142722928</v>
      </c>
      <c r="Q117" s="5">
        <f t="shared" si="22"/>
        <v>34.817016129034982</v>
      </c>
      <c r="R117" s="4">
        <f t="shared" si="26"/>
        <v>15.546473918105315</v>
      </c>
      <c r="S117">
        <v>20</v>
      </c>
      <c r="T117">
        <v>224.00003000000001</v>
      </c>
      <c r="U117">
        <f t="shared" si="18"/>
        <v>1.8759848484535269E-3</v>
      </c>
      <c r="V117" s="5">
        <f t="shared" si="19"/>
        <v>1.3294696970262976</v>
      </c>
      <c r="AN117" s="4">
        <f t="shared" si="23"/>
        <v>4.4535260818946849</v>
      </c>
      <c r="AO117" s="4">
        <f t="shared" si="24"/>
        <v>0.61083538620020672</v>
      </c>
    </row>
    <row r="118" spans="5:41" x14ac:dyDescent="0.25">
      <c r="E118">
        <v>67.391959999999997</v>
      </c>
      <c r="F118">
        <v>224.00004000000001</v>
      </c>
      <c r="G118">
        <v>2799.7386999999999</v>
      </c>
      <c r="I118">
        <f t="shared" si="15"/>
        <v>1.149651515143546E-2</v>
      </c>
      <c r="K118">
        <f t="shared" si="16"/>
        <v>-0.1559648503485645</v>
      </c>
      <c r="L118">
        <f t="shared" si="17"/>
        <v>-0.60804000000000258</v>
      </c>
      <c r="N118" s="4">
        <f t="shared" si="25"/>
        <v>113.03157909673234</v>
      </c>
      <c r="P118" s="5">
        <f t="shared" si="21"/>
        <v>11.49651515143546</v>
      </c>
      <c r="Q118" s="5">
        <f t="shared" si="22"/>
        <v>-10.282983870970043</v>
      </c>
      <c r="R118" s="4">
        <f t="shared" si="26"/>
        <v>26.496473536328935</v>
      </c>
      <c r="S118">
        <v>28</v>
      </c>
      <c r="T118">
        <v>224.00003000000001</v>
      </c>
      <c r="U118">
        <f t="shared" si="18"/>
        <v>6.2259848484416125E-3</v>
      </c>
      <c r="V118" s="5">
        <f t="shared" si="19"/>
        <v>-5.2705303029938477</v>
      </c>
      <c r="AN118" s="4">
        <f t="shared" si="23"/>
        <v>1.503526463671065</v>
      </c>
      <c r="AO118" s="4">
        <f t="shared" si="24"/>
        <v>-2.4291890435048051</v>
      </c>
    </row>
    <row r="119" spans="5:41" x14ac:dyDescent="0.25">
      <c r="E119">
        <v>67.388540000000006</v>
      </c>
      <c r="F119">
        <v>224.00004000000001</v>
      </c>
      <c r="G119">
        <v>2824.4117999999999</v>
      </c>
      <c r="I119">
        <f t="shared" si="15"/>
        <v>-1.5683484848580065E-2</v>
      </c>
      <c r="K119">
        <f t="shared" si="16"/>
        <v>-0.18672244984858005</v>
      </c>
      <c r="L119">
        <f t="shared" si="17"/>
        <v>-0.6114599999999939</v>
      </c>
      <c r="N119" s="4">
        <f t="shared" si="25"/>
        <v>114.03186694234979</v>
      </c>
      <c r="P119" s="5">
        <f t="shared" si="21"/>
        <v>-15.683484848580065</v>
      </c>
      <c r="Q119" s="5">
        <f t="shared" si="22"/>
        <v>-13.702983870961361</v>
      </c>
      <c r="R119" s="4">
        <f t="shared" si="26"/>
        <v>-0.68352684547584452</v>
      </c>
      <c r="S119">
        <v>2</v>
      </c>
      <c r="T119">
        <v>224.00003000000001</v>
      </c>
      <c r="U119">
        <f t="shared" si="18"/>
        <v>-1.9644015151556005E-2</v>
      </c>
      <c r="V119" s="5">
        <f t="shared" si="19"/>
        <v>-3.9605303029759398</v>
      </c>
      <c r="AN119" s="4">
        <f t="shared" si="23"/>
        <v>2.6835268454758445</v>
      </c>
      <c r="AO119" s="4">
        <f t="shared" si="24"/>
        <v>-1.3392138380561418</v>
      </c>
    </row>
    <row r="120" spans="5:41" x14ac:dyDescent="0.25">
      <c r="E120">
        <v>67.390820000000005</v>
      </c>
      <c r="F120">
        <v>224.00004000000001</v>
      </c>
      <c r="G120">
        <v>2849.0848000000001</v>
      </c>
      <c r="I120">
        <f t="shared" si="15"/>
        <v>-4.6534848485748626E-3</v>
      </c>
      <c r="K120">
        <f t="shared" si="16"/>
        <v>-0.17927003484857484</v>
      </c>
      <c r="L120">
        <f t="shared" si="17"/>
        <v>-0.60917999999999495</v>
      </c>
      <c r="N120" s="4">
        <f t="shared" si="25"/>
        <v>115.03215073380362</v>
      </c>
      <c r="P120" s="5">
        <f t="shared" si="21"/>
        <v>-4.6534848485748626</v>
      </c>
      <c r="Q120" s="5">
        <f t="shared" si="22"/>
        <v>-11.422983870962412</v>
      </c>
      <c r="R120" s="4">
        <f t="shared" si="26"/>
        <v>10.346472772741652</v>
      </c>
      <c r="S120">
        <v>13</v>
      </c>
      <c r="T120">
        <v>224.00003000000001</v>
      </c>
      <c r="U120">
        <f t="shared" si="18"/>
        <v>6.5359848484547456E-3</v>
      </c>
      <c r="V120" s="5">
        <f t="shared" si="19"/>
        <v>11.189469697029608</v>
      </c>
      <c r="AN120" s="4">
        <f t="shared" si="23"/>
        <v>2.6535272272583477</v>
      </c>
      <c r="AO120" s="4">
        <f t="shared" si="24"/>
        <v>-1.4592389975044844</v>
      </c>
    </row>
    <row r="121" spans="5:41" x14ac:dyDescent="0.25">
      <c r="E121">
        <v>67.399159999999995</v>
      </c>
      <c r="F121">
        <v>224.00004000000001</v>
      </c>
      <c r="G121">
        <v>2873.7575999999999</v>
      </c>
      <c r="I121">
        <f t="shared" si="15"/>
        <v>-1.2993484848578873E-2</v>
      </c>
      <c r="K121">
        <f t="shared" si="16"/>
        <v>-0.19118759084857884</v>
      </c>
      <c r="L121">
        <f t="shared" si="17"/>
        <v>-0.60084000000000515</v>
      </c>
      <c r="N121" s="4">
        <f t="shared" si="25"/>
        <v>116.03242641693019</v>
      </c>
      <c r="P121" s="5">
        <f t="shared" si="21"/>
        <v>-12.993484848578873</v>
      </c>
      <c r="Q121" s="5">
        <f t="shared" si="22"/>
        <v>-3.082983870972611</v>
      </c>
      <c r="R121" s="4">
        <f t="shared" si="26"/>
        <v>2.0064723909530287</v>
      </c>
      <c r="S121">
        <v>5</v>
      </c>
      <c r="T121">
        <v>223.99995999999999</v>
      </c>
      <c r="U121">
        <f t="shared" si="18"/>
        <v>-3.0240151515670277E-3</v>
      </c>
      <c r="V121" s="5">
        <f t="shared" si="19"/>
        <v>9.9694696970118457</v>
      </c>
      <c r="AN121" s="4">
        <f t="shared" si="23"/>
        <v>2.9935276090469713</v>
      </c>
      <c r="AO121" s="4">
        <f t="shared" si="24"/>
        <v>-1.2092637920719786</v>
      </c>
    </row>
    <row r="122" spans="5:41" x14ac:dyDescent="0.25">
      <c r="E122">
        <v>67.403459999999995</v>
      </c>
      <c r="F122">
        <v>224.00004000000001</v>
      </c>
      <c r="G122">
        <v>2898.4306000000001</v>
      </c>
      <c r="I122">
        <f t="shared" si="15"/>
        <v>-5.6534848485796374E-3</v>
      </c>
      <c r="K122">
        <f t="shared" si="16"/>
        <v>-0.18742517584857965</v>
      </c>
      <c r="L122">
        <f t="shared" si="17"/>
        <v>-0.59654000000000451</v>
      </c>
      <c r="N122" s="4">
        <f t="shared" si="25"/>
        <v>117.03271020838402</v>
      </c>
      <c r="P122" s="5">
        <f t="shared" si="21"/>
        <v>-5.6534848485796374</v>
      </c>
      <c r="Q122" s="5">
        <f t="shared" si="22"/>
        <v>1.2170161290280257</v>
      </c>
      <c r="R122" s="4">
        <f t="shared" si="26"/>
        <v>9.3464720091645574</v>
      </c>
      <c r="S122">
        <v>14</v>
      </c>
      <c r="T122">
        <v>224.00003000000001</v>
      </c>
      <c r="U122">
        <f t="shared" si="18"/>
        <v>1.2565984848436074E-2</v>
      </c>
      <c r="V122" s="5">
        <f t="shared" si="19"/>
        <v>18.219469697015711</v>
      </c>
      <c r="AN122" s="4">
        <f t="shared" si="23"/>
        <v>4.6535279908354426</v>
      </c>
      <c r="AO122" s="4">
        <f t="shared" si="24"/>
        <v>0.36071068361092262</v>
      </c>
    </row>
    <row r="123" spans="5:41" x14ac:dyDescent="0.25">
      <c r="E123">
        <v>67.453659999999999</v>
      </c>
      <c r="F123">
        <v>224.00012000000001</v>
      </c>
      <c r="G123">
        <v>2923.1035999999999</v>
      </c>
      <c r="I123">
        <f t="shared" si="15"/>
        <v>-1.8083484848574471E-2</v>
      </c>
      <c r="K123">
        <f t="shared" si="16"/>
        <v>-0.20343276084857442</v>
      </c>
      <c r="L123">
        <f t="shared" si="17"/>
        <v>-0.54634000000000071</v>
      </c>
      <c r="N123" s="4">
        <f t="shared" si="25"/>
        <v>118.03299399983783</v>
      </c>
      <c r="P123" s="5">
        <f t="shared" si="21"/>
        <v>-18.083484848574471</v>
      </c>
      <c r="Q123" s="5">
        <f t="shared" si="22"/>
        <v>51.417016129031822</v>
      </c>
      <c r="R123" s="4">
        <f t="shared" si="26"/>
        <v>-3.0835283726179838</v>
      </c>
      <c r="S123">
        <v>2</v>
      </c>
      <c r="T123">
        <v>223.99995000000001</v>
      </c>
      <c r="U123">
        <f t="shared" si="18"/>
        <v>1.6759848484468876E-3</v>
      </c>
      <c r="V123" s="5">
        <f t="shared" si="19"/>
        <v>19.759469697021359</v>
      </c>
      <c r="AN123" s="4">
        <f t="shared" si="23"/>
        <v>5.0835283726179838</v>
      </c>
      <c r="AO123" s="4">
        <f t="shared" si="24"/>
        <v>0.70068625391207373</v>
      </c>
    </row>
    <row r="124" spans="5:41" x14ac:dyDescent="0.25">
      <c r="E124">
        <v>67.42586</v>
      </c>
      <c r="F124">
        <v>224.00004000000001</v>
      </c>
      <c r="G124">
        <v>2947.7766000000001</v>
      </c>
      <c r="I124">
        <f t="shared" si="15"/>
        <v>-9.9034848485644034E-3</v>
      </c>
      <c r="K124">
        <f t="shared" si="16"/>
        <v>-0.1988303458485644</v>
      </c>
      <c r="L124">
        <f t="shared" si="17"/>
        <v>-0.57413999999999987</v>
      </c>
      <c r="N124" s="4">
        <f t="shared" si="25"/>
        <v>119.03327779129167</v>
      </c>
      <c r="P124" s="5">
        <f t="shared" si="21"/>
        <v>-9.9034848485644034</v>
      </c>
      <c r="Q124" s="5">
        <f t="shared" si="22"/>
        <v>23.617016129032663</v>
      </c>
      <c r="R124" s="4">
        <f t="shared" si="26"/>
        <v>5.0964712456043788</v>
      </c>
      <c r="S124">
        <v>11</v>
      </c>
      <c r="T124">
        <v>224.00003000000001</v>
      </c>
      <c r="U124">
        <f t="shared" si="18"/>
        <v>-1.3764015151565445E-2</v>
      </c>
      <c r="V124" s="5">
        <f t="shared" si="19"/>
        <v>-3.8605303030010418</v>
      </c>
      <c r="AN124" s="4">
        <f t="shared" si="23"/>
        <v>5.9035287543956212</v>
      </c>
      <c r="AO124" s="4">
        <f t="shared" si="24"/>
        <v>1.4306607295841394</v>
      </c>
    </row>
    <row r="125" spans="5:41" x14ac:dyDescent="0.25">
      <c r="E125">
        <v>67.40316</v>
      </c>
      <c r="F125">
        <v>224.00004000000001</v>
      </c>
      <c r="G125">
        <v>2972.4494</v>
      </c>
      <c r="I125">
        <f t="shared" si="15"/>
        <v>-6.403484848590324E-3</v>
      </c>
      <c r="K125">
        <f t="shared" si="16"/>
        <v>-0.19890790184859031</v>
      </c>
      <c r="L125">
        <f t="shared" si="17"/>
        <v>-0.59684000000000026</v>
      </c>
      <c r="N125" s="4">
        <f t="shared" si="25"/>
        <v>120.03355347441823</v>
      </c>
      <c r="P125" s="5">
        <f t="shared" si="21"/>
        <v>-6.403484848590324</v>
      </c>
      <c r="Q125" s="5">
        <f t="shared" si="22"/>
        <v>0.91701612903227758</v>
      </c>
      <c r="R125" s="4">
        <f t="shared" si="26"/>
        <v>8.5964708637938472</v>
      </c>
      <c r="S125">
        <v>14</v>
      </c>
      <c r="T125">
        <v>224.00003000000001</v>
      </c>
      <c r="U125">
        <f t="shared" si="18"/>
        <v>-1.1354015151567864E-2</v>
      </c>
      <c r="V125" s="5">
        <f t="shared" si="19"/>
        <v>-4.9505303029775405</v>
      </c>
      <c r="AN125" s="4">
        <f t="shared" si="23"/>
        <v>5.4035291362061528</v>
      </c>
      <c r="AO125" s="4">
        <f t="shared" si="24"/>
        <v>0.84063557016382706</v>
      </c>
    </row>
    <row r="126" spans="5:41" x14ac:dyDescent="0.25">
      <c r="E126">
        <v>67.409959999999998</v>
      </c>
      <c r="F126">
        <v>224.00004000000001</v>
      </c>
      <c r="G126">
        <v>2997.1224999999999</v>
      </c>
      <c r="I126">
        <f t="shared" si="15"/>
        <v>-5.2034848485789098E-3</v>
      </c>
      <c r="K126">
        <f t="shared" si="16"/>
        <v>-0.20128550134857887</v>
      </c>
      <c r="L126">
        <f t="shared" si="17"/>
        <v>-0.5900400000000019</v>
      </c>
      <c r="N126" s="4">
        <f t="shared" si="25"/>
        <v>121.03384132003568</v>
      </c>
      <c r="P126" s="5">
        <f t="shared" si="21"/>
        <v>-5.2034848485789098</v>
      </c>
      <c r="Q126" s="5">
        <f t="shared" si="22"/>
        <v>7.7170161290306405</v>
      </c>
      <c r="R126" s="4">
        <f t="shared" si="26"/>
        <v>9.7964704820160051</v>
      </c>
      <c r="S126">
        <v>15</v>
      </c>
      <c r="T126">
        <v>224.00003000000001</v>
      </c>
      <c r="U126">
        <f t="shared" si="18"/>
        <v>7.2359848484495615E-3</v>
      </c>
      <c r="V126" s="5">
        <f t="shared" si="19"/>
        <v>12.439469697028471</v>
      </c>
      <c r="AN126" s="4">
        <f t="shared" si="23"/>
        <v>5.2035295179839949</v>
      </c>
      <c r="AO126" s="4">
        <f t="shared" si="24"/>
        <v>0.55061114046027715</v>
      </c>
    </row>
    <row r="127" spans="5:41" x14ac:dyDescent="0.25">
      <c r="E127">
        <v>67.410759999999996</v>
      </c>
      <c r="F127">
        <v>224.00004000000001</v>
      </c>
      <c r="G127">
        <v>3021.7955000000002</v>
      </c>
      <c r="I127">
        <f t="shared" si="15"/>
        <v>-1.1653484848579865E-2</v>
      </c>
      <c r="K127">
        <f t="shared" si="16"/>
        <v>-0.21131308634857987</v>
      </c>
      <c r="L127">
        <f t="shared" si="17"/>
        <v>-0.58924000000000376</v>
      </c>
      <c r="N127" s="4">
        <f t="shared" si="25"/>
        <v>122.03412511148952</v>
      </c>
      <c r="P127" s="5">
        <f t="shared" si="21"/>
        <v>-11.653484848579865</v>
      </c>
      <c r="Q127" s="5">
        <f t="shared" si="22"/>
        <v>8.5170161290287751</v>
      </c>
      <c r="R127" s="4">
        <f t="shared" si="26"/>
        <v>3.3464701002273447</v>
      </c>
      <c r="S127">
        <v>7</v>
      </c>
      <c r="T127">
        <v>224.00003000000001</v>
      </c>
      <c r="U127">
        <f t="shared" si="18"/>
        <v>-1.0874015151557614E-2</v>
      </c>
      <c r="V127" s="5">
        <f t="shared" si="19"/>
        <v>0.77946969702225033</v>
      </c>
      <c r="AN127" s="4">
        <f t="shared" si="23"/>
        <v>3.6535298997726553</v>
      </c>
      <c r="AO127" s="4">
        <f t="shared" si="24"/>
        <v>-1.0894140189819064</v>
      </c>
    </row>
    <row r="128" spans="5:41" x14ac:dyDescent="0.25">
      <c r="E128">
        <v>67.445459999999997</v>
      </c>
      <c r="F128">
        <v>223.99996999999999</v>
      </c>
      <c r="G128">
        <v>3046.4684000000002</v>
      </c>
      <c r="I128">
        <f t="shared" si="15"/>
        <v>-6.8734848485689781E-3</v>
      </c>
      <c r="K128">
        <f t="shared" si="16"/>
        <v>-0.210110656848569</v>
      </c>
      <c r="L128">
        <f t="shared" si="17"/>
        <v>-0.55454000000000292</v>
      </c>
      <c r="N128" s="4">
        <f t="shared" si="25"/>
        <v>123.03440484877972</v>
      </c>
      <c r="P128" s="5">
        <f t="shared" si="21"/>
        <v>-6.8734848485689781</v>
      </c>
      <c r="Q128" s="5">
        <f t="shared" si="22"/>
        <v>43.217016129029616</v>
      </c>
      <c r="R128" s="4">
        <f t="shared" si="26"/>
        <v>8.1264697184520713</v>
      </c>
      <c r="S128">
        <v>12</v>
      </c>
      <c r="T128">
        <v>224.00003000000001</v>
      </c>
      <c r="U128">
        <f t="shared" si="18"/>
        <v>-1.8740151515714842E-3</v>
      </c>
      <c r="V128" s="5">
        <f t="shared" si="19"/>
        <v>4.9994696969974939</v>
      </c>
      <c r="AN128" s="4">
        <f t="shared" si="23"/>
        <v>3.8735302815479287</v>
      </c>
      <c r="AO128" s="4">
        <f t="shared" si="24"/>
        <v>-0.95943917843747517</v>
      </c>
    </row>
    <row r="129" spans="5:41" x14ac:dyDescent="0.25">
      <c r="E129">
        <v>67.392660000000006</v>
      </c>
      <c r="F129">
        <v>224.00004000000001</v>
      </c>
      <c r="G129">
        <v>3071.1412999999998</v>
      </c>
      <c r="I129">
        <f t="shared" si="15"/>
        <v>-3.3534848485885504E-3</v>
      </c>
      <c r="K129">
        <f t="shared" si="16"/>
        <v>-0.21016822734858848</v>
      </c>
      <c r="L129">
        <f t="shared" si="17"/>
        <v>-0.60733999999999355</v>
      </c>
      <c r="N129" s="4">
        <f t="shared" si="25"/>
        <v>124.03468458606989</v>
      </c>
      <c r="P129" s="5">
        <f t="shared" si="21"/>
        <v>-3.3534848485885504</v>
      </c>
      <c r="Q129" s="5">
        <f t="shared" si="22"/>
        <v>-9.5829838709610158</v>
      </c>
      <c r="R129" s="4">
        <f t="shared" si="26"/>
        <v>11.646469336646341</v>
      </c>
      <c r="S129">
        <v>16</v>
      </c>
      <c r="T129">
        <v>224.00003000000001</v>
      </c>
      <c r="U129">
        <f t="shared" si="18"/>
        <v>-6.9240151515543857E-3</v>
      </c>
      <c r="V129" s="5">
        <f t="shared" si="19"/>
        <v>-3.5705303029658353</v>
      </c>
      <c r="AN129" s="4">
        <f t="shared" si="23"/>
        <v>4.3535306633536592</v>
      </c>
      <c r="AO129" s="4">
        <f t="shared" si="24"/>
        <v>-0.56946433786259032</v>
      </c>
    </row>
    <row r="130" spans="5:41" x14ac:dyDescent="0.25">
      <c r="E130">
        <v>67.423559999999995</v>
      </c>
      <c r="F130">
        <v>224.00011000000001</v>
      </c>
      <c r="G130">
        <v>3095.8143</v>
      </c>
      <c r="I130">
        <f t="shared" si="15"/>
        <v>-2.8373484848572161E-2</v>
      </c>
      <c r="K130">
        <f t="shared" si="16"/>
        <v>-0.23876581234857214</v>
      </c>
      <c r="L130">
        <f t="shared" si="17"/>
        <v>-0.57644000000000517</v>
      </c>
      <c r="N130" s="4">
        <f t="shared" si="25"/>
        <v>125.03496837752373</v>
      </c>
      <c r="P130" s="5">
        <f t="shared" si="21"/>
        <v>-28.373484848572161</v>
      </c>
      <c r="Q130" s="5">
        <f t="shared" si="22"/>
        <v>21.317016129027365</v>
      </c>
      <c r="R130" s="4">
        <f t="shared" si="26"/>
        <v>-13.373531045124977</v>
      </c>
      <c r="S130">
        <v>14</v>
      </c>
      <c r="T130">
        <v>224.00003000000001</v>
      </c>
      <c r="U130">
        <f t="shared" si="18"/>
        <v>-6.3540151515724119E-3</v>
      </c>
      <c r="V130" s="5">
        <f t="shared" si="19"/>
        <v>22.019469696999749</v>
      </c>
      <c r="AN130" s="4">
        <f t="shared" si="23"/>
        <v>27.373531045124977</v>
      </c>
      <c r="AO130" s="4">
        <f t="shared" si="24"/>
        <v>22.360511232427335</v>
      </c>
    </row>
    <row r="131" spans="5:41" x14ac:dyDescent="0.25">
      <c r="E131">
        <v>67.411659999999998</v>
      </c>
      <c r="F131">
        <v>224.00013000000001</v>
      </c>
      <c r="G131">
        <v>3120.4872999999998</v>
      </c>
      <c r="I131">
        <f t="shared" si="15"/>
        <v>5.4651515142722928E-4</v>
      </c>
      <c r="K131">
        <f t="shared" si="16"/>
        <v>-0.21342339734857274</v>
      </c>
      <c r="L131">
        <f t="shared" si="17"/>
        <v>-0.58834000000000231</v>
      </c>
      <c r="N131" s="4">
        <f t="shared" si="25"/>
        <v>126.03525216897754</v>
      </c>
      <c r="P131" s="5">
        <f t="shared" si="21"/>
        <v>0.54651515142722928</v>
      </c>
      <c r="Q131" s="5">
        <f t="shared" si="22"/>
        <v>9.4170161290302303</v>
      </c>
      <c r="R131" s="4">
        <f t="shared" si="26"/>
        <v>15.546468573086706</v>
      </c>
      <c r="S131">
        <v>9</v>
      </c>
      <c r="T131">
        <v>224.00012000000001</v>
      </c>
      <c r="U131">
        <f t="shared" si="18"/>
        <v>-2.1124015151571029E-2</v>
      </c>
      <c r="V131" s="5">
        <f t="shared" si="19"/>
        <v>-21.670530302998259</v>
      </c>
      <c r="AN131" s="4">
        <f t="shared" si="23"/>
        <v>-6.546468573086706</v>
      </c>
      <c r="AO131" s="4">
        <f t="shared" si="24"/>
        <v>-11.649514291889915</v>
      </c>
    </row>
    <row r="132" spans="5:41" x14ac:dyDescent="0.25">
      <c r="E132">
        <v>67.479860000000002</v>
      </c>
      <c r="F132">
        <v>224.00004000000001</v>
      </c>
      <c r="G132">
        <v>3145.1601999999998</v>
      </c>
      <c r="I132">
        <f t="shared" si="15"/>
        <v>-3.4893484848566914E-2</v>
      </c>
      <c r="K132">
        <f t="shared" si="16"/>
        <v>-0.25244096784856684</v>
      </c>
      <c r="L132">
        <f t="shared" si="17"/>
        <v>-0.52013999999999783</v>
      </c>
      <c r="N132" s="4">
        <f t="shared" si="25"/>
        <v>127.03553190626774</v>
      </c>
      <c r="P132" s="5">
        <f t="shared" si="21"/>
        <v>-34.893484848566914</v>
      </c>
      <c r="Q132" s="5">
        <f t="shared" si="22"/>
        <v>77.61701612903471</v>
      </c>
      <c r="R132" s="4">
        <f t="shared" si="26"/>
        <v>-19.893531808693595</v>
      </c>
      <c r="S132">
        <v>-17</v>
      </c>
      <c r="T132">
        <v>224.00003000000001</v>
      </c>
      <c r="U132">
        <f t="shared" si="18"/>
        <v>-6.142401515157303E-2</v>
      </c>
      <c r="V132" s="5">
        <f t="shared" si="19"/>
        <v>-26.530530303006117</v>
      </c>
      <c r="AN132" s="4">
        <f t="shared" si="23"/>
        <v>2.8935318086935951</v>
      </c>
      <c r="AO132" s="4">
        <f t="shared" si="24"/>
        <v>-2.2995394513404603</v>
      </c>
    </row>
    <row r="133" spans="5:41" x14ac:dyDescent="0.25">
      <c r="E133">
        <v>67.521659999999997</v>
      </c>
      <c r="F133">
        <v>224.00009</v>
      </c>
      <c r="G133">
        <v>3169.8330000000001</v>
      </c>
      <c r="I133">
        <f t="shared" si="15"/>
        <v>8.474651515140863E-2</v>
      </c>
      <c r="K133">
        <f t="shared" si="16"/>
        <v>-0.13637852384859139</v>
      </c>
      <c r="L133">
        <f t="shared" si="17"/>
        <v>-0.47834000000000287</v>
      </c>
      <c r="N133" s="4">
        <f>(G133-$G$5)/24.666</f>
        <v>128.03609016459905</v>
      </c>
      <c r="P133" s="5">
        <f t="shared" ref="P133:P136" si="27">I133*1000</f>
        <v>84.74651515140863</v>
      </c>
      <c r="Q133" s="6">
        <f t="shared" ref="Q133:Q136" si="28">(L133-$M$9)*1000</f>
        <v>119.41701612902966</v>
      </c>
      <c r="R133" s="4"/>
      <c r="T133">
        <v>224.00003000000001</v>
      </c>
      <c r="U133">
        <f t="shared" si="18"/>
        <v>4.3625984848432608E-2</v>
      </c>
      <c r="V133" s="5">
        <f t="shared" si="19"/>
        <v>-41.120530302976022</v>
      </c>
    </row>
    <row r="134" spans="5:41" x14ac:dyDescent="0.25">
      <c r="E134">
        <v>67.552859999999995</v>
      </c>
      <c r="F134">
        <v>224.00004000000001</v>
      </c>
      <c r="G134">
        <v>3194.5059999999999</v>
      </c>
      <c r="I134">
        <f t="shared" ref="I134:I136" si="29">F266-$J$5</f>
        <v>0.15564651515143169</v>
      </c>
      <c r="K134">
        <f t="shared" ref="K134:K136" si="30">-(G134-$G$5)*0.000145+0.236805+I134</f>
        <v>-6.9056108848568276E-2</v>
      </c>
      <c r="L134">
        <f t="shared" ref="L134:L136" si="31">E134-77.5+19/2</f>
        <v>-0.44714000000000453</v>
      </c>
      <c r="N134" s="4">
        <v>128</v>
      </c>
      <c r="P134" s="6">
        <f t="shared" si="27"/>
        <v>155.64651515143169</v>
      </c>
      <c r="Q134" s="6">
        <f t="shared" si="28"/>
        <v>150.617016129028</v>
      </c>
      <c r="R134" s="4"/>
      <c r="T134">
        <v>224.00003000000001</v>
      </c>
      <c r="U134">
        <f t="shared" ref="U134:U136" si="32">T266-$T$3</f>
        <v>0.11517598484843461</v>
      </c>
      <c r="V134" s="5">
        <f t="shared" ref="V134:V136" si="33">(U134-I134)*1000</f>
        <v>-40.470530302997076</v>
      </c>
    </row>
    <row r="135" spans="5:41" x14ac:dyDescent="0.25">
      <c r="E135">
        <v>67.510459999999995</v>
      </c>
      <c r="F135">
        <v>224.00004000000001</v>
      </c>
      <c r="G135">
        <v>3219.1790999999998</v>
      </c>
      <c r="I135">
        <f t="shared" si="29"/>
        <v>5.1996515151415679E-2</v>
      </c>
      <c r="K135">
        <f t="shared" si="30"/>
        <v>-0.17628370834858426</v>
      </c>
      <c r="L135">
        <f t="shared" si="31"/>
        <v>-0.48954000000000519</v>
      </c>
      <c r="N135" s="4">
        <v>129</v>
      </c>
      <c r="P135" s="5">
        <f t="shared" si="27"/>
        <v>51.996515151415679</v>
      </c>
      <c r="Q135" s="5">
        <f t="shared" si="28"/>
        <v>108.21701612902734</v>
      </c>
      <c r="R135" s="4"/>
      <c r="T135">
        <v>224.00003000000001</v>
      </c>
      <c r="U135">
        <f t="shared" si="32"/>
        <v>1.5759848484435679E-3</v>
      </c>
      <c r="V135" s="5">
        <f t="shared" si="33"/>
        <v>-50.420530302972111</v>
      </c>
    </row>
    <row r="136" spans="5:41" x14ac:dyDescent="0.25">
      <c r="E136">
        <v>67.315460000000002</v>
      </c>
      <c r="F136">
        <v>224.00004000000001</v>
      </c>
      <c r="G136">
        <v>3243.8519000000001</v>
      </c>
      <c r="I136">
        <f t="shared" si="29"/>
        <v>3.8946515151423E-2</v>
      </c>
      <c r="K136">
        <f t="shared" si="30"/>
        <v>-0.19291126434857703</v>
      </c>
      <c r="L136">
        <f t="shared" si="31"/>
        <v>-0.68453999999999837</v>
      </c>
      <c r="N136" s="4">
        <v>130</v>
      </c>
      <c r="P136" s="5">
        <f t="shared" si="27"/>
        <v>38.946515151423</v>
      </c>
      <c r="Q136" s="5">
        <f t="shared" si="28"/>
        <v>-86.782983870965836</v>
      </c>
      <c r="R136" s="4"/>
      <c r="T136">
        <v>224.00003000000001</v>
      </c>
      <c r="U136">
        <f t="shared" si="32"/>
        <v>-2.3044015151555186E-2</v>
      </c>
      <c r="V136" s="5">
        <f t="shared" si="33"/>
        <v>-61.990530302978186</v>
      </c>
    </row>
    <row r="137" spans="5:41" x14ac:dyDescent="0.25">
      <c r="E137">
        <v>77.499960000000002</v>
      </c>
      <c r="F137">
        <v>236.87144000000001</v>
      </c>
      <c r="G137">
        <v>11.69496</v>
      </c>
      <c r="T137">
        <v>236.87362999999999</v>
      </c>
    </row>
    <row r="138" spans="5:41" x14ac:dyDescent="0.25">
      <c r="E138">
        <v>77.499859999999998</v>
      </c>
      <c r="F138">
        <v>236.90558999999999</v>
      </c>
      <c r="G138">
        <v>36.36777</v>
      </c>
      <c r="T138">
        <v>236.90923000000001</v>
      </c>
    </row>
    <row r="139" spans="5:41" x14ac:dyDescent="0.25">
      <c r="E139">
        <v>77.499840000000006</v>
      </c>
      <c r="F139">
        <v>236.99943999999999</v>
      </c>
      <c r="G139">
        <v>61.040819999999997</v>
      </c>
      <c r="T139">
        <v>236.91392999999999</v>
      </c>
    </row>
    <row r="140" spans="5:41" x14ac:dyDescent="0.25">
      <c r="E140">
        <v>77.499880000000005</v>
      </c>
      <c r="F140">
        <v>236.98129</v>
      </c>
      <c r="G140">
        <v>85.71387</v>
      </c>
      <c r="T140">
        <v>236.90373</v>
      </c>
    </row>
    <row r="141" spans="5:41" x14ac:dyDescent="0.25">
      <c r="E141">
        <v>77.499960000000002</v>
      </c>
      <c r="F141">
        <v>236.89639</v>
      </c>
      <c r="G141">
        <v>110.38676</v>
      </c>
      <c r="T141">
        <v>236.89512999999999</v>
      </c>
    </row>
    <row r="142" spans="5:41" x14ac:dyDescent="0.25">
      <c r="E142">
        <v>77.499960000000002</v>
      </c>
      <c r="F142">
        <v>236.90343999999999</v>
      </c>
      <c r="G142">
        <v>135.05973</v>
      </c>
      <c r="T142">
        <v>236.89803000000001</v>
      </c>
    </row>
    <row r="143" spans="5:41" x14ac:dyDescent="0.25">
      <c r="E143">
        <v>77.499960000000002</v>
      </c>
      <c r="F143">
        <v>236.92143999999999</v>
      </c>
      <c r="G143">
        <v>159.73262</v>
      </c>
      <c r="T143">
        <v>236.91728000000001</v>
      </c>
    </row>
    <row r="144" spans="5:41" x14ac:dyDescent="0.25">
      <c r="E144">
        <v>77.500069999999994</v>
      </c>
      <c r="F144">
        <v>236.89839000000001</v>
      </c>
      <c r="G144">
        <v>184.40566000000001</v>
      </c>
      <c r="T144">
        <v>236.89242999999999</v>
      </c>
    </row>
    <row r="145" spans="5:20" x14ac:dyDescent="0.25">
      <c r="E145">
        <v>77.499960000000002</v>
      </c>
      <c r="F145">
        <v>236.92538999999999</v>
      </c>
      <c r="G145">
        <v>209.07839999999999</v>
      </c>
      <c r="T145">
        <v>236.92117999999999</v>
      </c>
    </row>
    <row r="146" spans="5:20" x14ac:dyDescent="0.25">
      <c r="E146">
        <v>77.500060000000005</v>
      </c>
      <c r="F146">
        <v>236.92679000000001</v>
      </c>
      <c r="G146">
        <v>233.75137000000001</v>
      </c>
      <c r="T146">
        <v>236.92133000000001</v>
      </c>
    </row>
    <row r="147" spans="5:20" x14ac:dyDescent="0.25">
      <c r="E147">
        <v>77.500069999999994</v>
      </c>
      <c r="F147">
        <v>236.90494000000001</v>
      </c>
      <c r="G147">
        <v>258.42448999999999</v>
      </c>
      <c r="T147">
        <v>236.87473</v>
      </c>
    </row>
    <row r="148" spans="5:20" x14ac:dyDescent="0.25">
      <c r="E148">
        <v>77.499960000000002</v>
      </c>
      <c r="F148">
        <v>236.91799</v>
      </c>
      <c r="G148">
        <v>283.09737999999999</v>
      </c>
      <c r="T148">
        <v>236.89422999999999</v>
      </c>
    </row>
    <row r="149" spans="5:20" x14ac:dyDescent="0.25">
      <c r="E149">
        <v>77.499960000000002</v>
      </c>
      <c r="F149">
        <v>236.92887999999999</v>
      </c>
      <c r="G149">
        <v>307.77035000000001</v>
      </c>
      <c r="T149">
        <v>236.91121000000001</v>
      </c>
    </row>
    <row r="150" spans="5:20" x14ac:dyDescent="0.25">
      <c r="E150">
        <v>77.499960000000002</v>
      </c>
      <c r="F150">
        <v>236.91463999999999</v>
      </c>
      <c r="G150">
        <v>332.44324</v>
      </c>
      <c r="T150">
        <v>236.89492999999999</v>
      </c>
    </row>
    <row r="151" spans="5:20" x14ac:dyDescent="0.25">
      <c r="E151">
        <v>77.500069999999994</v>
      </c>
      <c r="F151">
        <v>236.93099000000001</v>
      </c>
      <c r="G151">
        <v>357.11617000000001</v>
      </c>
      <c r="T151">
        <v>236.91943000000001</v>
      </c>
    </row>
    <row r="152" spans="5:20" x14ac:dyDescent="0.25">
      <c r="E152">
        <v>77.499960000000002</v>
      </c>
      <c r="F152">
        <v>236.91649000000001</v>
      </c>
      <c r="G152">
        <v>381.78926000000001</v>
      </c>
      <c r="T152">
        <v>236.90312</v>
      </c>
    </row>
    <row r="153" spans="5:20" x14ac:dyDescent="0.25">
      <c r="E153">
        <v>77.499960000000002</v>
      </c>
      <c r="F153">
        <v>236.93359000000001</v>
      </c>
      <c r="G153">
        <v>406.46222999999998</v>
      </c>
      <c r="T153">
        <v>236.90378000000001</v>
      </c>
    </row>
    <row r="154" spans="5:20" x14ac:dyDescent="0.25">
      <c r="E154">
        <v>77.499960000000002</v>
      </c>
      <c r="F154">
        <v>236.92674</v>
      </c>
      <c r="G154">
        <v>431.13511999999997</v>
      </c>
      <c r="T154">
        <v>236.88862</v>
      </c>
    </row>
    <row r="155" spans="5:20" x14ac:dyDescent="0.25">
      <c r="E155">
        <v>77.499849999999995</v>
      </c>
      <c r="F155">
        <v>236.93179000000001</v>
      </c>
      <c r="G155">
        <v>455.80793</v>
      </c>
      <c r="T155">
        <v>236.91292999999999</v>
      </c>
    </row>
    <row r="156" spans="5:20" x14ac:dyDescent="0.25">
      <c r="E156">
        <v>77.499960000000002</v>
      </c>
      <c r="F156">
        <v>236.9135</v>
      </c>
      <c r="G156">
        <v>480.48113000000001</v>
      </c>
      <c r="T156">
        <v>236.89823000000001</v>
      </c>
    </row>
    <row r="157" spans="5:20" x14ac:dyDescent="0.25">
      <c r="E157">
        <v>77.499899999999997</v>
      </c>
      <c r="F157">
        <v>236.90134</v>
      </c>
      <c r="G157">
        <v>505.15402</v>
      </c>
      <c r="T157">
        <v>236.87843000000001</v>
      </c>
    </row>
    <row r="158" spans="5:20" x14ac:dyDescent="0.25">
      <c r="E158">
        <v>77.499849999999995</v>
      </c>
      <c r="F158">
        <v>236.94019</v>
      </c>
      <c r="G158">
        <v>529.82707000000005</v>
      </c>
      <c r="T158">
        <v>236.93397999999999</v>
      </c>
    </row>
    <row r="159" spans="5:20" x14ac:dyDescent="0.25">
      <c r="E159">
        <v>77.499960000000002</v>
      </c>
      <c r="F159">
        <v>236.92674</v>
      </c>
      <c r="G159">
        <v>554.49987999999996</v>
      </c>
      <c r="T159">
        <v>236.91028</v>
      </c>
    </row>
    <row r="160" spans="5:20" x14ac:dyDescent="0.25">
      <c r="E160">
        <v>77.500060000000005</v>
      </c>
      <c r="F160">
        <v>236.92233999999999</v>
      </c>
      <c r="G160">
        <v>579.17277000000001</v>
      </c>
      <c r="T160">
        <v>236.90513000000001</v>
      </c>
    </row>
    <row r="161" spans="5:20" x14ac:dyDescent="0.25">
      <c r="E161">
        <v>77.500020000000006</v>
      </c>
      <c r="F161">
        <v>236.91539</v>
      </c>
      <c r="G161">
        <v>603.84590000000003</v>
      </c>
      <c r="T161">
        <v>236.90020000000001</v>
      </c>
    </row>
    <row r="162" spans="5:20" x14ac:dyDescent="0.25">
      <c r="E162">
        <v>77.499880000000005</v>
      </c>
      <c r="F162">
        <v>236.93619000000001</v>
      </c>
      <c r="G162">
        <v>628.51895000000002</v>
      </c>
      <c r="T162">
        <v>236.90792999999999</v>
      </c>
    </row>
    <row r="163" spans="5:20" x14ac:dyDescent="0.25">
      <c r="E163">
        <v>77.499849999999995</v>
      </c>
      <c r="F163">
        <v>236.90554</v>
      </c>
      <c r="G163">
        <v>653.19168000000002</v>
      </c>
      <c r="T163">
        <v>236.8853</v>
      </c>
    </row>
    <row r="164" spans="5:20" x14ac:dyDescent="0.25">
      <c r="E164">
        <v>77.500069999999994</v>
      </c>
      <c r="F164">
        <v>236.92518999999999</v>
      </c>
      <c r="G164">
        <v>677.86464999999998</v>
      </c>
      <c r="T164">
        <v>236.92623</v>
      </c>
    </row>
    <row r="165" spans="5:20" x14ac:dyDescent="0.25">
      <c r="E165">
        <v>77.499960000000002</v>
      </c>
      <c r="F165">
        <v>236.90324000000001</v>
      </c>
      <c r="G165">
        <v>702.53769999999997</v>
      </c>
      <c r="T165">
        <v>236.88103000000001</v>
      </c>
    </row>
    <row r="166" spans="5:20" x14ac:dyDescent="0.25">
      <c r="E166">
        <v>77.500079999999997</v>
      </c>
      <c r="F166">
        <v>236.90343999999999</v>
      </c>
      <c r="G166">
        <v>727.21051</v>
      </c>
      <c r="T166">
        <v>236.87792999999999</v>
      </c>
    </row>
    <row r="167" spans="5:20" x14ac:dyDescent="0.25">
      <c r="E167">
        <v>77.499960000000002</v>
      </c>
      <c r="F167">
        <v>236.90083999999999</v>
      </c>
      <c r="G167">
        <v>751.88370999999995</v>
      </c>
      <c r="T167">
        <v>236.90503000000001</v>
      </c>
    </row>
    <row r="168" spans="5:20" x14ac:dyDescent="0.25">
      <c r="E168">
        <v>77.499960000000002</v>
      </c>
      <c r="F168">
        <v>236.93274</v>
      </c>
      <c r="G168">
        <v>776.55651999999998</v>
      </c>
      <c r="T168">
        <v>236.89213000000001</v>
      </c>
    </row>
    <row r="169" spans="5:20" x14ac:dyDescent="0.25">
      <c r="E169">
        <v>77.499960000000002</v>
      </c>
      <c r="F169">
        <v>236.91434000000001</v>
      </c>
      <c r="G169">
        <v>801.22949000000006</v>
      </c>
      <c r="T169">
        <v>236.88379</v>
      </c>
    </row>
    <row r="170" spans="5:20" x14ac:dyDescent="0.25">
      <c r="E170">
        <v>77.49982</v>
      </c>
      <c r="F170">
        <v>236.92753999999999</v>
      </c>
      <c r="G170">
        <v>825.90246000000002</v>
      </c>
      <c r="T170">
        <v>236.91003000000001</v>
      </c>
    </row>
    <row r="171" spans="5:20" x14ac:dyDescent="0.25">
      <c r="E171">
        <v>77.499960000000002</v>
      </c>
      <c r="F171">
        <v>236.91154</v>
      </c>
      <c r="G171">
        <v>850.57542999999998</v>
      </c>
      <c r="T171">
        <v>236.89682999999999</v>
      </c>
    </row>
    <row r="172" spans="5:20" x14ac:dyDescent="0.25">
      <c r="E172">
        <v>77.499960000000002</v>
      </c>
      <c r="F172">
        <v>236.93994000000001</v>
      </c>
      <c r="G172">
        <v>875.24832000000004</v>
      </c>
      <c r="T172">
        <v>236.90618000000001</v>
      </c>
    </row>
    <row r="173" spans="5:20" x14ac:dyDescent="0.25">
      <c r="E173">
        <v>77.499960000000002</v>
      </c>
      <c r="F173">
        <v>236.90414000000001</v>
      </c>
      <c r="G173">
        <v>899.92145000000005</v>
      </c>
      <c r="T173">
        <v>236.87388000000001</v>
      </c>
    </row>
    <row r="174" spans="5:20" x14ac:dyDescent="0.25">
      <c r="E174">
        <v>77.499960000000002</v>
      </c>
      <c r="F174">
        <v>236.93419</v>
      </c>
      <c r="G174">
        <v>924.59433999999999</v>
      </c>
      <c r="T174">
        <v>236.92027999999999</v>
      </c>
    </row>
    <row r="175" spans="5:20" x14ac:dyDescent="0.25">
      <c r="E175">
        <v>77.499960000000002</v>
      </c>
      <c r="F175">
        <v>236.92389</v>
      </c>
      <c r="G175">
        <v>949.26706999999999</v>
      </c>
      <c r="T175">
        <v>236.90772999999999</v>
      </c>
    </row>
    <row r="176" spans="5:20" x14ac:dyDescent="0.25">
      <c r="E176">
        <v>77.499960000000002</v>
      </c>
      <c r="F176">
        <v>236.93013999999999</v>
      </c>
      <c r="G176">
        <v>973.94011999999998</v>
      </c>
      <c r="T176">
        <v>236.91077999999999</v>
      </c>
    </row>
    <row r="177" spans="5:20" x14ac:dyDescent="0.25">
      <c r="E177">
        <v>77.499889999999994</v>
      </c>
      <c r="F177">
        <v>236.90734</v>
      </c>
      <c r="G177">
        <v>998.61324000000002</v>
      </c>
      <c r="T177">
        <v>236.88928000000001</v>
      </c>
    </row>
    <row r="178" spans="5:20" x14ac:dyDescent="0.25">
      <c r="E178">
        <v>77.499960000000002</v>
      </c>
      <c r="F178">
        <v>236.92204000000001</v>
      </c>
      <c r="G178">
        <v>1023.2859999999999</v>
      </c>
      <c r="T178">
        <v>236.91513</v>
      </c>
    </row>
    <row r="179" spans="5:20" x14ac:dyDescent="0.25">
      <c r="E179">
        <v>77.499960000000002</v>
      </c>
      <c r="F179">
        <v>236.91979000000001</v>
      </c>
      <c r="G179">
        <v>1047.9590000000001</v>
      </c>
      <c r="T179">
        <v>236.91168999999999</v>
      </c>
    </row>
    <row r="180" spans="5:20" x14ac:dyDescent="0.25">
      <c r="E180">
        <v>77.499849999999995</v>
      </c>
      <c r="F180">
        <v>236.92743999999999</v>
      </c>
      <c r="G180">
        <v>1072.6320000000001</v>
      </c>
      <c r="T180">
        <v>236.90303</v>
      </c>
    </row>
    <row r="181" spans="5:20" x14ac:dyDescent="0.25">
      <c r="E181">
        <v>77.500060000000005</v>
      </c>
      <c r="F181">
        <v>236.90949000000001</v>
      </c>
      <c r="G181">
        <v>1097.3050000000001</v>
      </c>
      <c r="T181">
        <v>236.91011</v>
      </c>
    </row>
    <row r="182" spans="5:20" x14ac:dyDescent="0.25">
      <c r="E182">
        <v>77.499960000000002</v>
      </c>
      <c r="F182">
        <v>236.93411</v>
      </c>
      <c r="G182">
        <v>1121.9779000000001</v>
      </c>
      <c r="T182">
        <v>236.90413000000001</v>
      </c>
    </row>
    <row r="183" spans="5:20" x14ac:dyDescent="0.25">
      <c r="E183">
        <v>77.499960000000002</v>
      </c>
      <c r="F183">
        <v>236.92184</v>
      </c>
      <c r="G183">
        <v>1146.6507999999999</v>
      </c>
      <c r="T183">
        <v>236.89943</v>
      </c>
    </row>
    <row r="184" spans="5:20" x14ac:dyDescent="0.25">
      <c r="E184">
        <v>77.500020000000006</v>
      </c>
      <c r="F184">
        <v>236.92509000000001</v>
      </c>
      <c r="G184">
        <v>1171.3236999999999</v>
      </c>
      <c r="T184">
        <v>236.89832999999999</v>
      </c>
    </row>
    <row r="185" spans="5:20" x14ac:dyDescent="0.25">
      <c r="E185">
        <v>77.500029999999995</v>
      </c>
      <c r="F185">
        <v>236.92074</v>
      </c>
      <c r="G185">
        <v>1195.9966999999999</v>
      </c>
      <c r="T185">
        <v>236.88629</v>
      </c>
    </row>
    <row r="186" spans="5:20" x14ac:dyDescent="0.25">
      <c r="E186">
        <v>77.499960000000002</v>
      </c>
      <c r="F186">
        <v>236.92538999999999</v>
      </c>
      <c r="G186">
        <v>1220.6695</v>
      </c>
      <c r="T186">
        <v>236.89643000000001</v>
      </c>
    </row>
    <row r="187" spans="5:20" x14ac:dyDescent="0.25">
      <c r="E187">
        <v>77.499960000000002</v>
      </c>
      <c r="F187">
        <v>236.92454000000001</v>
      </c>
      <c r="G187">
        <v>1245.3426999999999</v>
      </c>
      <c r="T187">
        <v>236.89313000000001</v>
      </c>
    </row>
    <row r="188" spans="5:20" x14ac:dyDescent="0.25">
      <c r="E188">
        <v>77.499899999999997</v>
      </c>
      <c r="F188">
        <v>236.91668999999999</v>
      </c>
      <c r="G188">
        <v>1270.0155999999999</v>
      </c>
      <c r="T188">
        <v>236.89558</v>
      </c>
    </row>
    <row r="189" spans="5:20" x14ac:dyDescent="0.25">
      <c r="E189">
        <v>77.499960000000002</v>
      </c>
      <c r="F189">
        <v>236.91394</v>
      </c>
      <c r="G189">
        <v>1294.6885</v>
      </c>
      <c r="T189">
        <v>236.89512999999999</v>
      </c>
    </row>
    <row r="190" spans="5:20" x14ac:dyDescent="0.25">
      <c r="E190">
        <v>77.499960000000002</v>
      </c>
      <c r="F190">
        <v>236.89684</v>
      </c>
      <c r="G190">
        <v>1319.3616</v>
      </c>
      <c r="T190">
        <v>236.86993000000001</v>
      </c>
    </row>
    <row r="191" spans="5:20" x14ac:dyDescent="0.25">
      <c r="E191">
        <v>77.499960000000002</v>
      </c>
      <c r="F191">
        <v>236.89519000000001</v>
      </c>
      <c r="G191">
        <v>1344.0345</v>
      </c>
      <c r="T191">
        <v>236.89027999999999</v>
      </c>
    </row>
    <row r="192" spans="5:20" x14ac:dyDescent="0.25">
      <c r="E192">
        <v>77.499960000000002</v>
      </c>
      <c r="F192">
        <v>236.92649</v>
      </c>
      <c r="G192">
        <v>1368.7073</v>
      </c>
      <c r="T192">
        <v>236.91898</v>
      </c>
    </row>
    <row r="193" spans="5:20" x14ac:dyDescent="0.25">
      <c r="E193">
        <v>77.499960000000002</v>
      </c>
      <c r="F193">
        <v>236.91363000000001</v>
      </c>
      <c r="G193">
        <v>1393.3803</v>
      </c>
      <c r="T193">
        <v>236.89308</v>
      </c>
    </row>
    <row r="194" spans="5:20" x14ac:dyDescent="0.25">
      <c r="E194">
        <v>77.499960000000002</v>
      </c>
      <c r="F194">
        <v>236.92594</v>
      </c>
      <c r="G194">
        <v>1418.0533</v>
      </c>
      <c r="T194">
        <v>236.90643</v>
      </c>
    </row>
    <row r="195" spans="5:20" x14ac:dyDescent="0.25">
      <c r="E195">
        <v>77.499960000000002</v>
      </c>
      <c r="F195">
        <v>236.90499</v>
      </c>
      <c r="G195">
        <v>1442.7262000000001</v>
      </c>
      <c r="T195">
        <v>236.88471999999999</v>
      </c>
    </row>
    <row r="196" spans="5:20" x14ac:dyDescent="0.25">
      <c r="E196">
        <v>77.500029999999995</v>
      </c>
      <c r="F196">
        <v>236.92809</v>
      </c>
      <c r="G196">
        <v>1467.3994</v>
      </c>
      <c r="T196">
        <v>236.92383000000001</v>
      </c>
    </row>
    <row r="197" spans="5:20" x14ac:dyDescent="0.25">
      <c r="E197">
        <v>77.500050000000002</v>
      </c>
      <c r="F197">
        <v>236.89794000000001</v>
      </c>
      <c r="G197">
        <v>1492.0721000000001</v>
      </c>
      <c r="T197">
        <v>236.88867999999999</v>
      </c>
    </row>
    <row r="198" spans="5:20" x14ac:dyDescent="0.25">
      <c r="E198">
        <v>77.499960000000002</v>
      </c>
      <c r="F198">
        <v>236.91399000000001</v>
      </c>
      <c r="G198">
        <v>1516.7452000000001</v>
      </c>
      <c r="T198">
        <v>236.88267999999999</v>
      </c>
    </row>
    <row r="199" spans="5:20" x14ac:dyDescent="0.25">
      <c r="E199">
        <v>77.499960000000002</v>
      </c>
      <c r="F199">
        <v>236.91414</v>
      </c>
      <c r="G199">
        <v>1541.4183</v>
      </c>
      <c r="T199">
        <v>236.90153000000001</v>
      </c>
    </row>
    <row r="200" spans="5:20" x14ac:dyDescent="0.25">
      <c r="E200">
        <v>77.499849999999995</v>
      </c>
      <c r="F200">
        <v>236.93468999999999</v>
      </c>
      <c r="G200">
        <v>1566.0909999999999</v>
      </c>
      <c r="T200">
        <v>236.92293000000001</v>
      </c>
    </row>
    <row r="201" spans="5:20" x14ac:dyDescent="0.25">
      <c r="E201">
        <v>77.499960000000002</v>
      </c>
      <c r="F201">
        <v>236.89014</v>
      </c>
      <c r="G201">
        <v>1590.7639999999999</v>
      </c>
      <c r="T201">
        <v>236.88879</v>
      </c>
    </row>
    <row r="202" spans="5:20" x14ac:dyDescent="0.25">
      <c r="E202">
        <v>77.499960000000002</v>
      </c>
      <c r="F202">
        <v>236.92639</v>
      </c>
      <c r="G202">
        <v>1615.4368999999999</v>
      </c>
      <c r="T202">
        <v>236.91670999999999</v>
      </c>
    </row>
    <row r="203" spans="5:20" x14ac:dyDescent="0.25">
      <c r="E203">
        <v>77.500069999999994</v>
      </c>
      <c r="F203">
        <v>236.91879</v>
      </c>
      <c r="G203">
        <v>1640.1098</v>
      </c>
      <c r="T203">
        <v>236.88333</v>
      </c>
    </row>
    <row r="204" spans="5:20" x14ac:dyDescent="0.25">
      <c r="E204">
        <v>77.499960000000002</v>
      </c>
      <c r="F204">
        <v>236.92444</v>
      </c>
      <c r="G204">
        <v>1664.7828999999999</v>
      </c>
      <c r="T204">
        <v>236.89322999999999</v>
      </c>
    </row>
    <row r="205" spans="5:20" x14ac:dyDescent="0.25">
      <c r="E205">
        <v>77.500050000000002</v>
      </c>
      <c r="F205">
        <v>236.92358999999999</v>
      </c>
      <c r="G205">
        <v>1689.4558</v>
      </c>
      <c r="T205">
        <v>236.89463000000001</v>
      </c>
    </row>
    <row r="206" spans="5:20" x14ac:dyDescent="0.25">
      <c r="E206">
        <v>77.499960000000002</v>
      </c>
      <c r="F206">
        <v>236.90499</v>
      </c>
      <c r="G206">
        <v>1714.1287</v>
      </c>
      <c r="T206">
        <v>236.88271</v>
      </c>
    </row>
    <row r="207" spans="5:20" x14ac:dyDescent="0.25">
      <c r="E207">
        <v>77.499960000000002</v>
      </c>
      <c r="F207">
        <v>236.90943999999999</v>
      </c>
      <c r="G207">
        <v>1738.8017</v>
      </c>
      <c r="T207">
        <v>236.9067</v>
      </c>
    </row>
    <row r="208" spans="5:20" x14ac:dyDescent="0.25">
      <c r="E208">
        <v>77.499960000000002</v>
      </c>
      <c r="F208">
        <v>236.92379</v>
      </c>
      <c r="G208">
        <v>1763.4746</v>
      </c>
      <c r="T208">
        <v>236.92062000000001</v>
      </c>
    </row>
    <row r="209" spans="5:20" x14ac:dyDescent="0.25">
      <c r="E209">
        <v>77.499960000000002</v>
      </c>
      <c r="F209">
        <v>236.92614</v>
      </c>
      <c r="G209">
        <v>1788.1477</v>
      </c>
      <c r="T209">
        <v>236.91853</v>
      </c>
    </row>
    <row r="210" spans="5:20" x14ac:dyDescent="0.25">
      <c r="E210">
        <v>77.499849999999995</v>
      </c>
      <c r="F210">
        <v>236.91623999999999</v>
      </c>
      <c r="G210">
        <v>1812.8206</v>
      </c>
      <c r="T210">
        <v>236.89232999999999</v>
      </c>
    </row>
    <row r="211" spans="5:20" x14ac:dyDescent="0.25">
      <c r="E211">
        <v>77.500079999999997</v>
      </c>
      <c r="F211">
        <v>236.91819000000001</v>
      </c>
      <c r="G211">
        <v>1837.4936</v>
      </c>
      <c r="T211">
        <v>236.89578</v>
      </c>
    </row>
    <row r="212" spans="5:20" x14ac:dyDescent="0.25">
      <c r="E212">
        <v>77.500010000000003</v>
      </c>
      <c r="F212">
        <v>236.90769</v>
      </c>
      <c r="G212">
        <v>1862.1666</v>
      </c>
      <c r="T212">
        <v>236.88863000000001</v>
      </c>
    </row>
    <row r="213" spans="5:20" x14ac:dyDescent="0.25">
      <c r="E213">
        <v>77.499960000000002</v>
      </c>
      <c r="F213">
        <v>236.90779000000001</v>
      </c>
      <c r="G213">
        <v>1886.8394000000001</v>
      </c>
      <c r="T213">
        <v>236.90362999999999</v>
      </c>
    </row>
    <row r="214" spans="5:20" x14ac:dyDescent="0.25">
      <c r="E214">
        <v>77.499960000000002</v>
      </c>
      <c r="F214">
        <v>236.92284000000001</v>
      </c>
      <c r="G214">
        <v>1911.5124000000001</v>
      </c>
      <c r="T214">
        <v>236.92422999999999</v>
      </c>
    </row>
    <row r="215" spans="5:20" x14ac:dyDescent="0.25">
      <c r="E215">
        <v>77.499960000000002</v>
      </c>
      <c r="F215">
        <v>236.92124000000001</v>
      </c>
      <c r="G215">
        <v>1936.1854000000001</v>
      </c>
      <c r="T215">
        <v>236.91372999999999</v>
      </c>
    </row>
    <row r="216" spans="5:20" x14ac:dyDescent="0.25">
      <c r="E216">
        <v>77.499889999999994</v>
      </c>
      <c r="F216">
        <v>236.92034000000001</v>
      </c>
      <c r="G216">
        <v>1960.8584000000001</v>
      </c>
      <c r="T216">
        <v>236.87983</v>
      </c>
    </row>
    <row r="217" spans="5:20" x14ac:dyDescent="0.25">
      <c r="E217">
        <v>77.499960000000002</v>
      </c>
      <c r="F217">
        <v>236.91973999999999</v>
      </c>
      <c r="G217">
        <v>1985.5311999999999</v>
      </c>
      <c r="T217">
        <v>236.89523</v>
      </c>
    </row>
    <row r="218" spans="5:20" x14ac:dyDescent="0.25">
      <c r="E218">
        <v>77.499960000000002</v>
      </c>
      <c r="F218">
        <v>236.92769000000001</v>
      </c>
      <c r="G218">
        <v>2010.2043000000001</v>
      </c>
      <c r="T218">
        <v>236.91417999999999</v>
      </c>
    </row>
    <row r="219" spans="5:20" x14ac:dyDescent="0.25">
      <c r="E219">
        <v>77.499889999999994</v>
      </c>
      <c r="F219">
        <v>236.91369</v>
      </c>
      <c r="G219">
        <v>2034.8770999999999</v>
      </c>
      <c r="T219">
        <v>236.89197999999999</v>
      </c>
    </row>
    <row r="220" spans="5:20" x14ac:dyDescent="0.25">
      <c r="E220">
        <v>77.499960000000002</v>
      </c>
      <c r="F220">
        <v>236.91803999999999</v>
      </c>
      <c r="G220">
        <v>2059.5500999999999</v>
      </c>
      <c r="T220">
        <v>236.89528000000001</v>
      </c>
    </row>
    <row r="221" spans="5:20" x14ac:dyDescent="0.25">
      <c r="E221">
        <v>77.499960000000002</v>
      </c>
      <c r="F221">
        <v>236.90679</v>
      </c>
      <c r="G221">
        <v>2084.223</v>
      </c>
      <c r="T221">
        <v>236.89738</v>
      </c>
    </row>
    <row r="222" spans="5:20" x14ac:dyDescent="0.25">
      <c r="E222">
        <v>77.500020000000006</v>
      </c>
      <c r="F222">
        <v>236.92278999999999</v>
      </c>
      <c r="G222">
        <v>2108.8960000000002</v>
      </c>
      <c r="T222">
        <v>236.90698</v>
      </c>
    </row>
    <row r="223" spans="5:20" x14ac:dyDescent="0.25">
      <c r="E223">
        <v>77.499960000000002</v>
      </c>
      <c r="F223">
        <v>236.91969</v>
      </c>
      <c r="G223">
        <v>2133.569</v>
      </c>
      <c r="T223">
        <v>236.89402999999999</v>
      </c>
    </row>
    <row r="224" spans="5:20" x14ac:dyDescent="0.25">
      <c r="E224">
        <v>77.499960000000002</v>
      </c>
      <c r="F224">
        <v>236.90744000000001</v>
      </c>
      <c r="G224">
        <v>2158.2419</v>
      </c>
      <c r="T224">
        <v>236.88162</v>
      </c>
    </row>
    <row r="225" spans="5:20" x14ac:dyDescent="0.25">
      <c r="E225">
        <v>77.499960000000002</v>
      </c>
      <c r="F225">
        <v>236.91963999999999</v>
      </c>
      <c r="G225">
        <v>2182.9151000000002</v>
      </c>
      <c r="T225">
        <v>236.9074</v>
      </c>
    </row>
    <row r="226" spans="5:20" x14ac:dyDescent="0.25">
      <c r="E226">
        <v>77.49982</v>
      </c>
      <c r="F226">
        <v>236.90179000000001</v>
      </c>
      <c r="G226">
        <v>2207.5879</v>
      </c>
      <c r="T226">
        <v>236.89963</v>
      </c>
    </row>
    <row r="227" spans="5:20" x14ac:dyDescent="0.25">
      <c r="E227">
        <v>77.499960000000002</v>
      </c>
      <c r="F227">
        <v>236.91954000000001</v>
      </c>
      <c r="G227">
        <v>2232.2608</v>
      </c>
      <c r="T227">
        <v>236.92092</v>
      </c>
    </row>
    <row r="228" spans="5:20" x14ac:dyDescent="0.25">
      <c r="E228">
        <v>77.499960000000002</v>
      </c>
      <c r="F228">
        <v>236.90333000000001</v>
      </c>
      <c r="G228">
        <v>2256.9337</v>
      </c>
      <c r="T228">
        <v>236.90733</v>
      </c>
    </row>
    <row r="229" spans="5:20" x14ac:dyDescent="0.25">
      <c r="E229">
        <v>77.499830000000003</v>
      </c>
      <c r="F229">
        <v>236.92708999999999</v>
      </c>
      <c r="G229">
        <v>2281.6068</v>
      </c>
      <c r="T229">
        <v>236.89330000000001</v>
      </c>
    </row>
    <row r="230" spans="5:20" x14ac:dyDescent="0.25">
      <c r="E230">
        <v>77.500020000000006</v>
      </c>
      <c r="F230">
        <v>236.90509</v>
      </c>
      <c r="G230">
        <v>2306.2797</v>
      </c>
      <c r="T230">
        <v>236.87303</v>
      </c>
    </row>
    <row r="231" spans="5:20" x14ac:dyDescent="0.25">
      <c r="E231">
        <v>77.499960000000002</v>
      </c>
      <c r="F231">
        <v>236.91674</v>
      </c>
      <c r="G231">
        <v>2330.9526000000001</v>
      </c>
      <c r="T231">
        <v>236.89303000000001</v>
      </c>
    </row>
    <row r="232" spans="5:20" x14ac:dyDescent="0.25">
      <c r="E232">
        <v>77.499960000000002</v>
      </c>
      <c r="F232">
        <v>236.91824</v>
      </c>
      <c r="G232">
        <v>2355.6255000000001</v>
      </c>
      <c r="T232">
        <v>236.89193</v>
      </c>
    </row>
    <row r="233" spans="5:20" x14ac:dyDescent="0.25">
      <c r="E233">
        <v>77.499960000000002</v>
      </c>
      <c r="F233">
        <v>236.92679000000001</v>
      </c>
      <c r="G233">
        <v>2380.2986000000001</v>
      </c>
      <c r="T233">
        <v>236.90143</v>
      </c>
    </row>
    <row r="234" spans="5:20" x14ac:dyDescent="0.25">
      <c r="E234">
        <v>77.499960000000002</v>
      </c>
      <c r="F234">
        <v>236.92753999999999</v>
      </c>
      <c r="G234">
        <v>2404.9715000000001</v>
      </c>
      <c r="T234">
        <v>236.90022999999999</v>
      </c>
    </row>
    <row r="235" spans="5:20" x14ac:dyDescent="0.25">
      <c r="E235">
        <v>77.499960000000002</v>
      </c>
      <c r="F235">
        <v>236.92474000000001</v>
      </c>
      <c r="G235">
        <v>2429.6444000000001</v>
      </c>
      <c r="T235">
        <v>236.88901999999999</v>
      </c>
    </row>
    <row r="236" spans="5:20" x14ac:dyDescent="0.25">
      <c r="E236">
        <v>77.499960000000002</v>
      </c>
      <c r="F236">
        <v>236.92198999999999</v>
      </c>
      <c r="G236">
        <v>2454.3175000000001</v>
      </c>
      <c r="T236">
        <v>236.90073000000001</v>
      </c>
    </row>
    <row r="237" spans="5:20" x14ac:dyDescent="0.25">
      <c r="E237">
        <v>77.499960000000002</v>
      </c>
      <c r="F237">
        <v>236.92074</v>
      </c>
      <c r="G237">
        <v>2478.9902999999999</v>
      </c>
      <c r="T237">
        <v>236.90021999999999</v>
      </c>
    </row>
    <row r="238" spans="5:20" x14ac:dyDescent="0.25">
      <c r="E238">
        <v>77.499840000000006</v>
      </c>
      <c r="F238">
        <v>236.92063999999999</v>
      </c>
      <c r="G238">
        <v>2503.6635999999999</v>
      </c>
      <c r="T238">
        <v>236.90153000000001</v>
      </c>
    </row>
    <row r="239" spans="5:20" x14ac:dyDescent="0.25">
      <c r="E239">
        <v>77.499960000000002</v>
      </c>
      <c r="F239">
        <v>236.91318999999999</v>
      </c>
      <c r="G239">
        <v>2528.3362000000002</v>
      </c>
      <c r="T239">
        <v>236.91773000000001</v>
      </c>
    </row>
    <row r="240" spans="5:20" x14ac:dyDescent="0.25">
      <c r="E240">
        <v>77.499960000000002</v>
      </c>
      <c r="F240">
        <v>236.93244000000001</v>
      </c>
      <c r="G240">
        <v>2553.0093000000002</v>
      </c>
      <c r="T240">
        <v>236.90610000000001</v>
      </c>
    </row>
    <row r="241" spans="5:20" x14ac:dyDescent="0.25">
      <c r="E241">
        <v>77.499960000000002</v>
      </c>
      <c r="F241">
        <v>236.91989000000001</v>
      </c>
      <c r="G241">
        <v>2577.6822000000002</v>
      </c>
      <c r="T241">
        <v>236.91228000000001</v>
      </c>
    </row>
    <row r="242" spans="5:20" x14ac:dyDescent="0.25">
      <c r="E242">
        <v>77.499960000000002</v>
      </c>
      <c r="F242">
        <v>236.93403000000001</v>
      </c>
      <c r="G242">
        <v>2602.3552</v>
      </c>
      <c r="T242">
        <v>236.92072999999999</v>
      </c>
    </row>
    <row r="243" spans="5:20" x14ac:dyDescent="0.25">
      <c r="E243">
        <v>77.499849999999995</v>
      </c>
      <c r="F243">
        <v>236.90058999999999</v>
      </c>
      <c r="G243">
        <v>2627.0281</v>
      </c>
      <c r="T243">
        <v>236.88853</v>
      </c>
    </row>
    <row r="244" spans="5:20" x14ac:dyDescent="0.25">
      <c r="E244">
        <v>77.499960000000002</v>
      </c>
      <c r="F244">
        <v>236.92688999999999</v>
      </c>
      <c r="G244">
        <v>2651.701</v>
      </c>
      <c r="T244">
        <v>236.91233</v>
      </c>
    </row>
    <row r="245" spans="5:20" x14ac:dyDescent="0.25">
      <c r="E245">
        <v>77.499960000000002</v>
      </c>
      <c r="F245">
        <v>236.90644</v>
      </c>
      <c r="G245">
        <v>2676.3741</v>
      </c>
      <c r="T245">
        <v>236.89103</v>
      </c>
    </row>
    <row r="246" spans="5:20" x14ac:dyDescent="0.25">
      <c r="E246">
        <v>77.499899999999997</v>
      </c>
      <c r="F246">
        <v>236.92819</v>
      </c>
      <c r="G246">
        <v>2701.0470999999998</v>
      </c>
      <c r="T246">
        <v>236.90907999999999</v>
      </c>
    </row>
    <row r="247" spans="5:20" x14ac:dyDescent="0.25">
      <c r="E247">
        <v>77.499960000000002</v>
      </c>
      <c r="F247">
        <v>236.90609000000001</v>
      </c>
      <c r="G247">
        <v>2725.7201</v>
      </c>
      <c r="T247">
        <v>236.88742999999999</v>
      </c>
    </row>
    <row r="248" spans="5:20" x14ac:dyDescent="0.25">
      <c r="E248">
        <v>77.499960000000002</v>
      </c>
      <c r="F248">
        <v>236.92708999999999</v>
      </c>
      <c r="G248">
        <v>2750.3928999999998</v>
      </c>
      <c r="T248">
        <v>236.91013000000001</v>
      </c>
    </row>
    <row r="249" spans="5:20" x14ac:dyDescent="0.25">
      <c r="E249">
        <v>77.499960000000002</v>
      </c>
      <c r="F249">
        <v>236.92104</v>
      </c>
      <c r="G249">
        <v>2775.0659000000001</v>
      </c>
      <c r="T249">
        <v>236.90253000000001</v>
      </c>
    </row>
    <row r="250" spans="5:20" x14ac:dyDescent="0.25">
      <c r="E250">
        <v>77.499960000000002</v>
      </c>
      <c r="F250">
        <v>236.93199000000001</v>
      </c>
      <c r="G250">
        <v>2799.7386999999999</v>
      </c>
      <c r="T250">
        <v>236.90688</v>
      </c>
    </row>
    <row r="251" spans="5:20" x14ac:dyDescent="0.25">
      <c r="E251">
        <v>77.499960000000002</v>
      </c>
      <c r="F251">
        <v>236.90481</v>
      </c>
      <c r="G251">
        <v>2824.4117999999999</v>
      </c>
      <c r="T251">
        <v>236.88101</v>
      </c>
    </row>
    <row r="252" spans="5:20" x14ac:dyDescent="0.25">
      <c r="E252">
        <v>77.500020000000006</v>
      </c>
      <c r="F252">
        <v>236.91584</v>
      </c>
      <c r="G252">
        <v>2849.0846000000001</v>
      </c>
      <c r="T252">
        <v>236.90719000000001</v>
      </c>
    </row>
    <row r="253" spans="5:20" x14ac:dyDescent="0.25">
      <c r="E253">
        <v>77.499830000000003</v>
      </c>
      <c r="F253">
        <v>236.9075</v>
      </c>
      <c r="G253">
        <v>2873.7577000000001</v>
      </c>
      <c r="T253">
        <v>236.89762999999999</v>
      </c>
    </row>
    <row r="254" spans="5:20" x14ac:dyDescent="0.25">
      <c r="E254">
        <v>77.499960000000002</v>
      </c>
      <c r="F254">
        <v>236.91484</v>
      </c>
      <c r="G254">
        <v>2898.4306999999999</v>
      </c>
      <c r="T254">
        <v>236.91322</v>
      </c>
    </row>
    <row r="255" spans="5:20" x14ac:dyDescent="0.25">
      <c r="E255">
        <v>77.499960000000002</v>
      </c>
      <c r="F255">
        <v>236.90241</v>
      </c>
      <c r="G255">
        <v>2923.1034</v>
      </c>
      <c r="T255">
        <v>236.90233000000001</v>
      </c>
    </row>
    <row r="256" spans="5:20" x14ac:dyDescent="0.25">
      <c r="E256">
        <v>77.499960000000002</v>
      </c>
      <c r="F256">
        <v>236.91059000000001</v>
      </c>
      <c r="G256">
        <v>2947.7764000000002</v>
      </c>
      <c r="T256">
        <v>236.88688999999999</v>
      </c>
    </row>
    <row r="257" spans="5:20" x14ac:dyDescent="0.25">
      <c r="E257">
        <v>77.499960000000002</v>
      </c>
      <c r="F257">
        <v>236.91408999999999</v>
      </c>
      <c r="G257">
        <v>2972.4494</v>
      </c>
      <c r="T257">
        <v>236.88929999999999</v>
      </c>
    </row>
    <row r="258" spans="5:20" x14ac:dyDescent="0.25">
      <c r="E258">
        <v>77.49991</v>
      </c>
      <c r="F258">
        <v>236.91529</v>
      </c>
      <c r="G258">
        <v>2997.1224999999999</v>
      </c>
      <c r="T258">
        <v>236.90789000000001</v>
      </c>
    </row>
    <row r="259" spans="5:20" x14ac:dyDescent="0.25">
      <c r="E259">
        <v>77.500020000000006</v>
      </c>
      <c r="F259">
        <v>236.90884</v>
      </c>
      <c r="G259">
        <v>3021.7954</v>
      </c>
      <c r="T259">
        <v>236.88978</v>
      </c>
    </row>
    <row r="260" spans="5:20" x14ac:dyDescent="0.25">
      <c r="E260">
        <v>77.500020000000006</v>
      </c>
      <c r="F260">
        <v>236.91362000000001</v>
      </c>
      <c r="G260">
        <v>3046.4681999999998</v>
      </c>
      <c r="T260">
        <v>236.89877999999999</v>
      </c>
    </row>
    <row r="261" spans="5:20" x14ac:dyDescent="0.25">
      <c r="E261">
        <v>77.499960000000002</v>
      </c>
      <c r="F261">
        <v>236.91713999999999</v>
      </c>
      <c r="G261">
        <v>3071.1412999999998</v>
      </c>
      <c r="T261">
        <v>236.89373000000001</v>
      </c>
    </row>
    <row r="262" spans="5:20" x14ac:dyDescent="0.25">
      <c r="E262">
        <v>77.499960000000002</v>
      </c>
      <c r="F262">
        <v>236.89212000000001</v>
      </c>
      <c r="G262">
        <v>3095.8143</v>
      </c>
      <c r="T262">
        <v>236.89429999999999</v>
      </c>
    </row>
    <row r="263" spans="5:20" x14ac:dyDescent="0.25">
      <c r="E263">
        <v>77.499960000000002</v>
      </c>
      <c r="F263">
        <v>236.92104</v>
      </c>
      <c r="G263">
        <v>3120.4872</v>
      </c>
      <c r="T263">
        <v>236.87952999999999</v>
      </c>
    </row>
    <row r="264" spans="5:20" x14ac:dyDescent="0.25">
      <c r="E264">
        <v>77.499960000000002</v>
      </c>
      <c r="F264">
        <v>236.88560000000001</v>
      </c>
      <c r="G264">
        <v>3145.1601999999998</v>
      </c>
      <c r="T264">
        <v>236.83922999999999</v>
      </c>
    </row>
    <row r="265" spans="5:20" x14ac:dyDescent="0.25">
      <c r="E265">
        <v>77.499960000000002</v>
      </c>
      <c r="F265">
        <v>237.00523999999999</v>
      </c>
      <c r="G265">
        <v>3169.8332</v>
      </c>
      <c r="T265">
        <v>236.94427999999999</v>
      </c>
    </row>
    <row r="266" spans="5:20" x14ac:dyDescent="0.25">
      <c r="E266">
        <v>77.500020000000006</v>
      </c>
      <c r="F266">
        <v>237.07614000000001</v>
      </c>
      <c r="G266">
        <v>3194.5061999999998</v>
      </c>
      <c r="T266">
        <v>237.01582999999999</v>
      </c>
    </row>
    <row r="267" spans="5:20" x14ac:dyDescent="0.25">
      <c r="E267">
        <v>77.499880000000005</v>
      </c>
      <c r="F267">
        <v>236.97248999999999</v>
      </c>
      <c r="G267">
        <v>3219.1790999999998</v>
      </c>
      <c r="T267">
        <v>236.90223</v>
      </c>
    </row>
    <row r="268" spans="5:20" x14ac:dyDescent="0.25">
      <c r="E268">
        <v>77.500060000000005</v>
      </c>
      <c r="F268">
        <v>236.95944</v>
      </c>
      <c r="G268">
        <v>3243.8519000000001</v>
      </c>
      <c r="T268">
        <v>236.87761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2026-05-01T18:59:32Z</cp:lastPrinted>
  <dcterms:created xsi:type="dcterms:W3CDTF">2025-12-03T18:59:26Z</dcterms:created>
  <dcterms:modified xsi:type="dcterms:W3CDTF">2026-05-07T15:37:11Z</dcterms:modified>
</cp:coreProperties>
</file>