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1\Tuning\Mechanical\Q1\"/>
    </mc:Choice>
  </mc:AlternateContent>
  <xr:revisionPtr revIDLastSave="0" documentId="13_ncr:1_{2669E270-B15E-42EE-A505-3B576B432DEA}" xr6:coauthVersionLast="47" xr6:coauthVersionMax="47" xr10:uidLastSave="{00000000-0000-0000-0000-000000000000}"/>
  <bookViews>
    <workbookView xWindow="1410" yWindow="540" windowWidth="34530" windowHeight="2007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5" i="2"/>
  <c r="T3" i="2"/>
  <c r="U6" i="2" s="1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31" i="2"/>
  <c r="U132" i="2"/>
  <c r="U133" i="2"/>
  <c r="U134" i="2"/>
  <c r="U135" i="2"/>
  <c r="U136" i="2"/>
  <c r="U5" i="2"/>
  <c r="U110" i="2" l="1"/>
  <c r="U70" i="2"/>
  <c r="U50" i="2"/>
  <c r="U30" i="2"/>
  <c r="U10" i="2"/>
  <c r="U129" i="2"/>
  <c r="U109" i="2"/>
  <c r="U89" i="2"/>
  <c r="U69" i="2"/>
  <c r="U49" i="2"/>
  <c r="U29" i="2"/>
  <c r="U9" i="2"/>
  <c r="U8" i="2"/>
  <c r="U130" i="2"/>
  <c r="U90" i="2"/>
  <c r="U128" i="2"/>
  <c r="U108" i="2"/>
  <c r="U88" i="2"/>
  <c r="U68" i="2"/>
  <c r="U48" i="2"/>
  <c r="U28" i="2"/>
  <c r="U127" i="2"/>
  <c r="U107" i="2"/>
  <c r="U87" i="2"/>
  <c r="U67" i="2"/>
  <c r="U47" i="2"/>
  <c r="U27" i="2"/>
  <c r="U7" i="2"/>
  <c r="U66" i="2"/>
  <c r="U46" i="2"/>
  <c r="U26" i="2"/>
  <c r="Y5" i="2" l="1"/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R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R121" i="2" s="1"/>
  <c r="I41" i="2"/>
  <c r="P41" i="2" s="1"/>
  <c r="R41" i="2" s="1"/>
  <c r="I21" i="2"/>
  <c r="P21" i="2" s="1"/>
  <c r="R21" i="2" s="1"/>
  <c r="I81" i="2"/>
  <c r="P81" i="2" s="1"/>
  <c r="R81" i="2" s="1"/>
  <c r="I101" i="2"/>
  <c r="P101" i="2" s="1"/>
  <c r="R101" i="2" s="1"/>
  <c r="I61" i="2"/>
  <c r="P61" i="2" s="1"/>
  <c r="R61" i="2" s="1"/>
  <c r="I120" i="2"/>
  <c r="P120" i="2" s="1"/>
  <c r="R120" i="2" s="1"/>
  <c r="I80" i="2"/>
  <c r="P80" i="2" s="1"/>
  <c r="R80" i="2" s="1"/>
  <c r="I60" i="2"/>
  <c r="P60" i="2" s="1"/>
  <c r="R60" i="2" s="1"/>
  <c r="I20" i="2"/>
  <c r="P20" i="2" s="1"/>
  <c r="R20" i="2" s="1"/>
  <c r="I99" i="2"/>
  <c r="P99" i="2" s="1"/>
  <c r="R99" i="2" s="1"/>
  <c r="I39" i="2"/>
  <c r="P39" i="2" s="1"/>
  <c r="R39" i="2" s="1"/>
  <c r="I118" i="2"/>
  <c r="P118" i="2" s="1"/>
  <c r="R118" i="2" s="1"/>
  <c r="I58" i="2"/>
  <c r="P58" i="2" s="1"/>
  <c r="R58" i="2" s="1"/>
  <c r="I97" i="2"/>
  <c r="P97" i="2" s="1"/>
  <c r="R97" i="2" s="1"/>
  <c r="I37" i="2"/>
  <c r="P37" i="2" s="1"/>
  <c r="R37" i="2" s="1"/>
  <c r="I76" i="2"/>
  <c r="P76" i="2" s="1"/>
  <c r="R76" i="2" s="1"/>
  <c r="I95" i="2"/>
  <c r="P95" i="2" s="1"/>
  <c r="R95" i="2" s="1"/>
  <c r="I75" i="2"/>
  <c r="P75" i="2" s="1"/>
  <c r="R75" i="2" s="1"/>
  <c r="I15" i="2"/>
  <c r="P15" i="2" s="1"/>
  <c r="R15" i="2" s="1"/>
  <c r="I114" i="2"/>
  <c r="P114" i="2" s="1"/>
  <c r="R114" i="2" s="1"/>
  <c r="I74" i="2"/>
  <c r="P74" i="2" s="1"/>
  <c r="R74" i="2" s="1"/>
  <c r="I54" i="2"/>
  <c r="P54" i="2" s="1"/>
  <c r="R54" i="2" s="1"/>
  <c r="I14" i="2"/>
  <c r="P14" i="2" s="1"/>
  <c r="R14" i="2" s="1"/>
  <c r="I93" i="2"/>
  <c r="P93" i="2" s="1"/>
  <c r="R93" i="2" s="1"/>
  <c r="I13" i="2"/>
  <c r="P13" i="2" s="1"/>
  <c r="R13" i="2" s="1"/>
  <c r="I112" i="2"/>
  <c r="P112" i="2" s="1"/>
  <c r="R112" i="2" s="1"/>
  <c r="I92" i="2"/>
  <c r="P92" i="2" s="1"/>
  <c r="R92" i="2" s="1"/>
  <c r="I32" i="2"/>
  <c r="P32" i="2" s="1"/>
  <c r="R32" i="2" s="1"/>
  <c r="I131" i="2"/>
  <c r="P131" i="2" s="1"/>
  <c r="R131" i="2" s="1"/>
  <c r="I130" i="2"/>
  <c r="P130" i="2" s="1"/>
  <c r="R130" i="2" s="1"/>
  <c r="I90" i="2"/>
  <c r="P90" i="2" s="1"/>
  <c r="R90" i="2" s="1"/>
  <c r="I70" i="2"/>
  <c r="P70" i="2" s="1"/>
  <c r="R70" i="2" s="1"/>
  <c r="I50" i="2"/>
  <c r="P50" i="2" s="1"/>
  <c r="R50" i="2" s="1"/>
  <c r="I10" i="2"/>
  <c r="P10" i="2" s="1"/>
  <c r="R10" i="2" s="1"/>
  <c r="I129" i="2"/>
  <c r="P129" i="2" s="1"/>
  <c r="R129" i="2" s="1"/>
  <c r="I69" i="2"/>
  <c r="P69" i="2" s="1"/>
  <c r="R69" i="2" s="1"/>
  <c r="I29" i="2"/>
  <c r="P29" i="2" s="1"/>
  <c r="R29" i="2" s="1"/>
  <c r="I108" i="2"/>
  <c r="P108" i="2" s="1"/>
  <c r="R108" i="2" s="1"/>
  <c r="I68" i="2"/>
  <c r="P68" i="2" s="1"/>
  <c r="R68" i="2" s="1"/>
  <c r="I48" i="2"/>
  <c r="P48" i="2" s="1"/>
  <c r="R48" i="2" s="1"/>
  <c r="I8" i="2"/>
  <c r="P8" i="2" s="1"/>
  <c r="I127" i="2"/>
  <c r="P127" i="2" s="1"/>
  <c r="R127" i="2" s="1"/>
  <c r="I107" i="2"/>
  <c r="P107" i="2" s="1"/>
  <c r="R107" i="2" s="1"/>
  <c r="I87" i="2"/>
  <c r="P87" i="2" s="1"/>
  <c r="R87" i="2" s="1"/>
  <c r="I67" i="2"/>
  <c r="P67" i="2" s="1"/>
  <c r="R67" i="2" s="1"/>
  <c r="I47" i="2"/>
  <c r="P47" i="2" s="1"/>
  <c r="R47" i="2" s="1"/>
  <c r="I27" i="2"/>
  <c r="P27" i="2" s="1"/>
  <c r="R27" i="2" s="1"/>
  <c r="I7" i="2"/>
  <c r="P7" i="2" s="1"/>
  <c r="I33" i="2"/>
  <c r="P33" i="2" s="1"/>
  <c r="R33" i="2" s="1"/>
  <c r="I109" i="2"/>
  <c r="P109" i="2" s="1"/>
  <c r="R109" i="2" s="1"/>
  <c r="I88" i="2"/>
  <c r="P88" i="2" s="1"/>
  <c r="R88" i="2" s="1"/>
  <c r="I126" i="2"/>
  <c r="P126" i="2" s="1"/>
  <c r="R126" i="2" s="1"/>
  <c r="I106" i="2"/>
  <c r="P106" i="2" s="1"/>
  <c r="R106" i="2" s="1"/>
  <c r="I86" i="2"/>
  <c r="P86" i="2" s="1"/>
  <c r="R86" i="2" s="1"/>
  <c r="I66" i="2"/>
  <c r="P66" i="2" s="1"/>
  <c r="R66" i="2" s="1"/>
  <c r="I46" i="2"/>
  <c r="P46" i="2" s="1"/>
  <c r="R46" i="2" s="1"/>
  <c r="I26" i="2"/>
  <c r="P26" i="2" s="1"/>
  <c r="R26" i="2" s="1"/>
  <c r="I6" i="2"/>
  <c r="P6" i="2" s="1"/>
  <c r="I100" i="2"/>
  <c r="P100" i="2" s="1"/>
  <c r="R100" i="2" s="1"/>
  <c r="I40" i="2"/>
  <c r="P40" i="2" s="1"/>
  <c r="R40" i="2" s="1"/>
  <c r="I119" i="2"/>
  <c r="P119" i="2" s="1"/>
  <c r="R119" i="2" s="1"/>
  <c r="I59" i="2"/>
  <c r="P59" i="2" s="1"/>
  <c r="R59" i="2" s="1"/>
  <c r="I19" i="2"/>
  <c r="P19" i="2" s="1"/>
  <c r="R19" i="2" s="1"/>
  <c r="I98" i="2"/>
  <c r="P98" i="2" s="1"/>
  <c r="R98" i="2" s="1"/>
  <c r="I18" i="2"/>
  <c r="P18" i="2" s="1"/>
  <c r="R18" i="2" s="1"/>
  <c r="I117" i="2"/>
  <c r="P117" i="2" s="1"/>
  <c r="R117" i="2" s="1"/>
  <c r="I77" i="2"/>
  <c r="P77" i="2" s="1"/>
  <c r="R77" i="2" s="1"/>
  <c r="I17" i="2"/>
  <c r="P17" i="2" s="1"/>
  <c r="R17" i="2" s="1"/>
  <c r="I116" i="2"/>
  <c r="P116" i="2" s="1"/>
  <c r="R116" i="2" s="1"/>
  <c r="I56" i="2"/>
  <c r="P56" i="2" s="1"/>
  <c r="R56" i="2" s="1"/>
  <c r="I16" i="2"/>
  <c r="P16" i="2" s="1"/>
  <c r="R16" i="2" s="1"/>
  <c r="I135" i="2"/>
  <c r="P135" i="2" s="1"/>
  <c r="I55" i="2"/>
  <c r="P55" i="2" s="1"/>
  <c r="R55" i="2" s="1"/>
  <c r="I94" i="2"/>
  <c r="P94" i="2" s="1"/>
  <c r="R94" i="2" s="1"/>
  <c r="I34" i="2"/>
  <c r="P34" i="2" s="1"/>
  <c r="R34" i="2" s="1"/>
  <c r="I73" i="2"/>
  <c r="P73" i="2" s="1"/>
  <c r="R73" i="2" s="1"/>
  <c r="I132" i="2"/>
  <c r="P132" i="2" s="1"/>
  <c r="R132" i="2" s="1"/>
  <c r="I72" i="2"/>
  <c r="P72" i="2" s="1"/>
  <c r="R72" i="2" s="1"/>
  <c r="I12" i="2"/>
  <c r="P12" i="2" s="1"/>
  <c r="R12" i="2" s="1"/>
  <c r="I111" i="2"/>
  <c r="P111" i="2" s="1"/>
  <c r="R111" i="2" s="1"/>
  <c r="I91" i="2"/>
  <c r="P91" i="2" s="1"/>
  <c r="R91" i="2" s="1"/>
  <c r="I71" i="2"/>
  <c r="P71" i="2" s="1"/>
  <c r="R71" i="2" s="1"/>
  <c r="I51" i="2"/>
  <c r="P51" i="2" s="1"/>
  <c r="R51" i="2" s="1"/>
  <c r="I31" i="2"/>
  <c r="P31" i="2" s="1"/>
  <c r="R31" i="2" s="1"/>
  <c r="I11" i="2"/>
  <c r="P11" i="2" s="1"/>
  <c r="R11" i="2" s="1"/>
  <c r="I110" i="2"/>
  <c r="P110" i="2" s="1"/>
  <c r="R110" i="2" s="1"/>
  <c r="I30" i="2"/>
  <c r="P30" i="2" s="1"/>
  <c r="R30" i="2" s="1"/>
  <c r="I89" i="2"/>
  <c r="P89" i="2" s="1"/>
  <c r="R89" i="2" s="1"/>
  <c r="I49" i="2"/>
  <c r="P49" i="2" s="1"/>
  <c r="R49" i="2" s="1"/>
  <c r="I9" i="2"/>
  <c r="P9" i="2" s="1"/>
  <c r="R9" i="2" s="1"/>
  <c r="I128" i="2"/>
  <c r="P128" i="2" s="1"/>
  <c r="R128" i="2" s="1"/>
  <c r="I28" i="2"/>
  <c r="P28" i="2" s="1"/>
  <c r="R28" i="2" s="1"/>
  <c r="I125" i="2"/>
  <c r="P125" i="2" s="1"/>
  <c r="R125" i="2" s="1"/>
  <c r="I105" i="2"/>
  <c r="P105" i="2" s="1"/>
  <c r="R105" i="2" s="1"/>
  <c r="I85" i="2"/>
  <c r="P85" i="2" s="1"/>
  <c r="R85" i="2" s="1"/>
  <c r="I65" i="2"/>
  <c r="P65" i="2" s="1"/>
  <c r="R65" i="2" s="1"/>
  <c r="I45" i="2"/>
  <c r="P45" i="2" s="1"/>
  <c r="R45" i="2" s="1"/>
  <c r="I25" i="2"/>
  <c r="P25" i="2" s="1"/>
  <c r="R25" i="2" s="1"/>
  <c r="I78" i="2"/>
  <c r="P78" i="2" s="1"/>
  <c r="R78" i="2" s="1"/>
  <c r="I38" i="2"/>
  <c r="P38" i="2" s="1"/>
  <c r="R38" i="2" s="1"/>
  <c r="I5" i="2"/>
  <c r="P5" i="2" s="1"/>
  <c r="I57" i="2"/>
  <c r="P57" i="2" s="1"/>
  <c r="R57" i="2" s="1"/>
  <c r="I136" i="2"/>
  <c r="P136" i="2" s="1"/>
  <c r="I96" i="2"/>
  <c r="P96" i="2" s="1"/>
  <c r="R96" i="2" s="1"/>
  <c r="I36" i="2"/>
  <c r="P36" i="2" s="1"/>
  <c r="R36" i="2" s="1"/>
  <c r="I115" i="2"/>
  <c r="P115" i="2" s="1"/>
  <c r="R115" i="2" s="1"/>
  <c r="I35" i="2"/>
  <c r="P35" i="2" s="1"/>
  <c r="R35" i="2" s="1"/>
  <c r="I134" i="2"/>
  <c r="P134" i="2" s="1"/>
  <c r="I133" i="2"/>
  <c r="P133" i="2" s="1"/>
  <c r="I113" i="2"/>
  <c r="P113" i="2" s="1"/>
  <c r="R113" i="2" s="1"/>
  <c r="I53" i="2"/>
  <c r="P53" i="2" s="1"/>
  <c r="R53" i="2" s="1"/>
  <c r="I52" i="2"/>
  <c r="P52" i="2" s="1"/>
  <c r="R52" i="2" s="1"/>
  <c r="I124" i="2"/>
  <c r="P124" i="2" s="1"/>
  <c r="R124" i="2" s="1"/>
  <c r="I104" i="2"/>
  <c r="P104" i="2" s="1"/>
  <c r="R104" i="2" s="1"/>
  <c r="I84" i="2"/>
  <c r="P84" i="2" s="1"/>
  <c r="R84" i="2" s="1"/>
  <c r="I64" i="2"/>
  <c r="P64" i="2" s="1"/>
  <c r="R64" i="2" s="1"/>
  <c r="I44" i="2"/>
  <c r="P44" i="2" s="1"/>
  <c r="R44" i="2" s="1"/>
  <c r="I24" i="2"/>
  <c r="P24" i="2" s="1"/>
  <c r="R24" i="2" s="1"/>
  <c r="I123" i="2"/>
  <c r="P123" i="2" s="1"/>
  <c r="R123" i="2" s="1"/>
  <c r="I103" i="2"/>
  <c r="P103" i="2" s="1"/>
  <c r="R103" i="2" s="1"/>
  <c r="I83" i="2"/>
  <c r="P83" i="2" s="1"/>
  <c r="R83" i="2" s="1"/>
  <c r="I63" i="2"/>
  <c r="P63" i="2" s="1"/>
  <c r="R63" i="2" s="1"/>
  <c r="I43" i="2"/>
  <c r="P43" i="2" s="1"/>
  <c r="R43" i="2" s="1"/>
  <c r="I23" i="2"/>
  <c r="P23" i="2" s="1"/>
  <c r="R23" i="2" s="1"/>
  <c r="I122" i="2"/>
  <c r="P122" i="2" s="1"/>
  <c r="R122" i="2" s="1"/>
  <c r="I102" i="2"/>
  <c r="P102" i="2" s="1"/>
  <c r="R102" i="2" s="1"/>
  <c r="I82" i="2"/>
  <c r="P82" i="2" s="1"/>
  <c r="R82" i="2" s="1"/>
  <c r="I62" i="2"/>
  <c r="P62" i="2" s="1"/>
  <c r="R62" i="2" s="1"/>
  <c r="I42" i="2"/>
  <c r="P42" i="2" s="1"/>
  <c r="R42" i="2" s="1"/>
  <c r="I22" i="2"/>
  <c r="P22" i="2" s="1"/>
  <c r="R22" i="2" s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14" i="2" l="1"/>
  <c r="Q127" i="2"/>
  <c r="Q40" i="2"/>
  <c r="Q18" i="2"/>
  <c r="Q85" i="2"/>
  <c r="Q36" i="2"/>
  <c r="Q124" i="2"/>
  <c r="Q130" i="2"/>
  <c r="Q128" i="2"/>
  <c r="K12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<sst xmlns="http://schemas.openxmlformats.org/spreadsheetml/2006/main" count="12" uniqueCount="6">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</sst>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7.0016792345739072</c:v>
                </c:pt>
                <c:pt idx="4">
                  <c:v>8.0019776210167848</c:v>
                </c:pt>
                <c:pt idx="5">
                  <c:v>9.0022504662288174</c:v>
                </c:pt>
                <c:pt idx="6">
                  <c:v>10.002529798102652</c:v>
                </c:pt>
                <c:pt idx="7">
                  <c:v>11.002818859969189</c:v>
                </c:pt>
                <c:pt idx="8">
                  <c:v>12.003091705181221</c:v>
                </c:pt>
                <c:pt idx="9">
                  <c:v>13.003384010378658</c:v>
                </c:pt>
                <c:pt idx="10">
                  <c:v>14.003647531014352</c:v>
                </c:pt>
                <c:pt idx="11">
                  <c:v>15.003936187464525</c:v>
                </c:pt>
                <c:pt idx="12">
                  <c:v>16.004222006000163</c:v>
                </c:pt>
                <c:pt idx="13">
                  <c:v>17.004507824535796</c:v>
                </c:pt>
                <c:pt idx="14">
                  <c:v>18.00478999432417</c:v>
                </c:pt>
                <c:pt idx="15">
                  <c:v>19.005066488283465</c:v>
                </c:pt>
                <c:pt idx="16">
                  <c:v>20.0053490634882</c:v>
                </c:pt>
                <c:pt idx="17">
                  <c:v>21.005631233276574</c:v>
                </c:pt>
                <c:pt idx="18">
                  <c:v>22.005920295143117</c:v>
                </c:pt>
                <c:pt idx="19">
                  <c:v>23.006199627016947</c:v>
                </c:pt>
                <c:pt idx="20">
                  <c:v>24.006482202221683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27.007336009081328</c:v>
                </c:pt>
                <c:pt idx="24">
                  <c:v>28.007606016378823</c:v>
                </c:pt>
                <c:pt idx="25">
                  <c:v>29.007891429498095</c:v>
                </c:pt>
                <c:pt idx="26">
                  <c:v>30.008177248033732</c:v>
                </c:pt>
                <c:pt idx="27">
                  <c:v>31.008440768669423</c:v>
                </c:pt>
                <c:pt idx="28">
                  <c:v>32.008732668450499</c:v>
                </c:pt>
                <c:pt idx="29">
                  <c:v>33.009015243655234</c:v>
                </c:pt>
                <c:pt idx="30">
                  <c:v>34.00929781885997</c:v>
                </c:pt>
                <c:pt idx="31">
                  <c:v>35.009583637395608</c:v>
                </c:pt>
                <c:pt idx="32">
                  <c:v>36.009866212600343</c:v>
                </c:pt>
                <c:pt idx="33">
                  <c:v>37.010142301143276</c:v>
                </c:pt>
                <c:pt idx="34">
                  <c:v>38.010424876348011</c:v>
                </c:pt>
                <c:pt idx="35">
                  <c:v>39.010707451552747</c:v>
                </c:pt>
                <c:pt idx="36">
                  <c:v>40.010986783426581</c:v>
                </c:pt>
                <c:pt idx="37">
                  <c:v>41.01127503446039</c:v>
                </c:pt>
                <c:pt idx="38">
                  <c:v>42.011554771750589</c:v>
                </c:pt>
                <c:pt idx="39">
                  <c:v>43.011834509040789</c:v>
                </c:pt>
                <c:pt idx="40">
                  <c:v>44.012114246330988</c:v>
                </c:pt>
                <c:pt idx="41">
                  <c:v>45.012398037784813</c:v>
                </c:pt>
                <c:pt idx="42">
                  <c:v>46.012685883402256</c:v>
                </c:pt>
                <c:pt idx="43">
                  <c:v>47.012965620692455</c:v>
                </c:pt>
                <c:pt idx="44">
                  <c:v>48.01324941214628</c:v>
                </c:pt>
                <c:pt idx="45">
                  <c:v>49.013529149436472</c:v>
                </c:pt>
                <c:pt idx="46">
                  <c:v>50.013804832563039</c:v>
                </c:pt>
                <c:pt idx="47">
                  <c:v>51.014092678180489</c:v>
                </c:pt>
                <c:pt idx="48">
                  <c:v>52.014372415470689</c:v>
                </c:pt>
                <c:pt idx="49">
                  <c:v>53.014664315251764</c:v>
                </c:pt>
                <c:pt idx="50">
                  <c:v>54.014931890051088</c:v>
                </c:pt>
                <c:pt idx="51">
                  <c:v>55.015223789832156</c:v>
                </c:pt>
                <c:pt idx="52">
                  <c:v>56.01549947295873</c:v>
                </c:pt>
                <c:pt idx="53">
                  <c:v>57.015783264412555</c:v>
                </c:pt>
                <c:pt idx="54">
                  <c:v>58.01606705586638</c:v>
                </c:pt>
                <c:pt idx="55">
                  <c:v>59.016350847320197</c:v>
                </c:pt>
                <c:pt idx="56">
                  <c:v>60.016622476283146</c:v>
                </c:pt>
                <c:pt idx="57">
                  <c:v>61.016910321900596</c:v>
                </c:pt>
                <c:pt idx="58">
                  <c:v>62.017186005027163</c:v>
                </c:pt>
                <c:pt idx="59">
                  <c:v>63.01747385064462</c:v>
                </c:pt>
                <c:pt idx="60">
                  <c:v>64.017757642098431</c:v>
                </c:pt>
                <c:pt idx="61">
                  <c:v>65.018033325225005</c:v>
                </c:pt>
                <c:pt idx="62">
                  <c:v>66.018309008351579</c:v>
                </c:pt>
                <c:pt idx="63">
                  <c:v>67.01860496229628</c:v>
                </c:pt>
                <c:pt idx="64">
                  <c:v>68.018884699586479</c:v>
                </c:pt>
                <c:pt idx="65">
                  <c:v>69.019164436876679</c:v>
                </c:pt>
                <c:pt idx="66">
                  <c:v>70.019452282494115</c:v>
                </c:pt>
                <c:pt idx="67">
                  <c:v>71.019727965620689</c:v>
                </c:pt>
                <c:pt idx="68">
                  <c:v>72.020011757074514</c:v>
                </c:pt>
                <c:pt idx="69">
                  <c:v>73.020303656855589</c:v>
                </c:pt>
                <c:pt idx="70">
                  <c:v>74.020575285818538</c:v>
                </c:pt>
                <c:pt idx="71">
                  <c:v>75.020850968945112</c:v>
                </c:pt>
                <c:pt idx="72">
                  <c:v>76.021142868726187</c:v>
                </c:pt>
                <c:pt idx="73">
                  <c:v>77.021418551852761</c:v>
                </c:pt>
                <c:pt idx="74">
                  <c:v>78.021706397470211</c:v>
                </c:pt>
                <c:pt idx="75">
                  <c:v>79.021982080596771</c:v>
                </c:pt>
                <c:pt idx="76">
                  <c:v>80.022269926214221</c:v>
                </c:pt>
                <c:pt idx="77">
                  <c:v>81.02254155517717</c:v>
                </c:pt>
                <c:pt idx="78">
                  <c:v>82.022833454958231</c:v>
                </c:pt>
                <c:pt idx="79">
                  <c:v>83.023105083921195</c:v>
                </c:pt>
                <c:pt idx="80">
                  <c:v>84.023396983702256</c:v>
                </c:pt>
                <c:pt idx="81">
                  <c:v>85.023676720992455</c:v>
                </c:pt>
                <c:pt idx="82">
                  <c:v>86.023960512446294</c:v>
                </c:pt>
                <c:pt idx="83">
                  <c:v>87.024236195572854</c:v>
                </c:pt>
                <c:pt idx="84">
                  <c:v>88.024528095353929</c:v>
                </c:pt>
                <c:pt idx="85">
                  <c:v>89.024807832644129</c:v>
                </c:pt>
                <c:pt idx="86">
                  <c:v>90.025087569934314</c:v>
                </c:pt>
                <c:pt idx="87">
                  <c:v>91.025371361388153</c:v>
                </c:pt>
                <c:pt idx="88">
                  <c:v>92.025647044514713</c:v>
                </c:pt>
                <c:pt idx="89">
                  <c:v>93.025930835968538</c:v>
                </c:pt>
                <c:pt idx="90">
                  <c:v>94.026210573258737</c:v>
                </c:pt>
                <c:pt idx="91">
                  <c:v>95.026494364712548</c:v>
                </c:pt>
                <c:pt idx="92">
                  <c:v>96.026782210329998</c:v>
                </c:pt>
                <c:pt idx="93">
                  <c:v>97.027061947620197</c:v>
                </c:pt>
                <c:pt idx="94">
                  <c:v>98.027337630746786</c:v>
                </c:pt>
                <c:pt idx="95">
                  <c:v>99.027621422200596</c:v>
                </c:pt>
                <c:pt idx="96">
                  <c:v>100.02790926781805</c:v>
                </c:pt>
                <c:pt idx="97">
                  <c:v>101.02818495094463</c:v>
                </c:pt>
                <c:pt idx="98">
                  <c:v>102.02846874239845</c:v>
                </c:pt>
                <c:pt idx="99">
                  <c:v>103.02874847968864</c:v>
                </c:pt>
                <c:pt idx="100">
                  <c:v>104.02903632530609</c:v>
                </c:pt>
                <c:pt idx="101">
                  <c:v>105.02932011675992</c:v>
                </c:pt>
                <c:pt idx="102">
                  <c:v>106.02959174572285</c:v>
                </c:pt>
                <c:pt idx="103">
                  <c:v>107.02988364550393</c:v>
                </c:pt>
                <c:pt idx="104">
                  <c:v>108.03016338279413</c:v>
                </c:pt>
                <c:pt idx="105">
                  <c:v>109.03045122841158</c:v>
                </c:pt>
                <c:pt idx="106">
                  <c:v>110.03071880321089</c:v>
                </c:pt>
                <c:pt idx="107">
                  <c:v>111.03100664882834</c:v>
                </c:pt>
                <c:pt idx="108">
                  <c:v>112.03129044028218</c:v>
                </c:pt>
                <c:pt idx="109">
                  <c:v>113.03157017757238</c:v>
                </c:pt>
                <c:pt idx="110">
                  <c:v>114.03184586069894</c:v>
                </c:pt>
                <c:pt idx="111">
                  <c:v>115.03213776048001</c:v>
                </c:pt>
                <c:pt idx="112">
                  <c:v>116.03241749777021</c:v>
                </c:pt>
                <c:pt idx="113">
                  <c:v>117.03270128922404</c:v>
                </c:pt>
                <c:pt idx="114">
                  <c:v>118.03298102651422</c:v>
                </c:pt>
                <c:pt idx="115">
                  <c:v>119.03326481796806</c:v>
                </c:pt>
                <c:pt idx="116">
                  <c:v>120.03354455525826</c:v>
                </c:pt>
                <c:pt idx="117">
                  <c:v>121.03382834671207</c:v>
                </c:pt>
                <c:pt idx="118">
                  <c:v>122.03411213816591</c:v>
                </c:pt>
                <c:pt idx="119">
                  <c:v>123.03439187545611</c:v>
                </c:pt>
                <c:pt idx="120">
                  <c:v>124.03466755858267</c:v>
                </c:pt>
                <c:pt idx="121">
                  <c:v>125.03495945836374</c:v>
                </c:pt>
                <c:pt idx="122">
                  <c:v>126.03523919565393</c:v>
                </c:pt>
                <c:pt idx="123">
                  <c:v>127.03552298710775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-0.6723700000000008</c:v>
                </c:pt>
                <c:pt idx="1">
                  <c:v>-0.56598999999999933</c:v>
                </c:pt>
                <c:pt idx="2">
                  <c:v>-0.60047000000000139</c:v>
                </c:pt>
                <c:pt idx="3">
                  <c:v>-0.58257000000000403</c:v>
                </c:pt>
                <c:pt idx="4">
                  <c:v>-0.59006999999999721</c:v>
                </c:pt>
                <c:pt idx="5">
                  <c:v>-0.59166999999999348</c:v>
                </c:pt>
                <c:pt idx="6">
                  <c:v>-0.58741000000000554</c:v>
                </c:pt>
                <c:pt idx="7">
                  <c:v>-0.50807000000000357</c:v>
                </c:pt>
                <c:pt idx="8">
                  <c:v>-0.59730999999999312</c:v>
                </c:pt>
                <c:pt idx="9">
                  <c:v>-0.51837000000000444</c:v>
                </c:pt>
                <c:pt idx="10">
                  <c:v>-0.63360000000000127</c:v>
                </c:pt>
                <c:pt idx="11">
                  <c:v>-0.56616999999999962</c:v>
                </c:pt>
                <c:pt idx="12">
                  <c:v>-0.57317000000000462</c:v>
                </c:pt>
                <c:pt idx="13">
                  <c:v>-0.5438699999999983</c:v>
                </c:pt>
                <c:pt idx="14">
                  <c:v>-0.55401000000000522</c:v>
                </c:pt>
                <c:pt idx="15">
                  <c:v>-0.58137000000000683</c:v>
                </c:pt>
                <c:pt idx="16">
                  <c:v>-0.59726999999999464</c:v>
                </c:pt>
                <c:pt idx="17">
                  <c:v>-0.55427000000000248</c:v>
                </c:pt>
                <c:pt idx="18">
                  <c:v>-0.60766999999999882</c:v>
                </c:pt>
                <c:pt idx="19">
                  <c:v>-0.52637</c:v>
                </c:pt>
                <c:pt idx="20">
                  <c:v>-0.61207000000000278</c:v>
                </c:pt>
                <c:pt idx="21">
                  <c:v>-0.61168999999999585</c:v>
                </c:pt>
                <c:pt idx="22">
                  <c:v>-0.60281000000000518</c:v>
                </c:pt>
                <c:pt idx="23">
                  <c:v>-0.55337000000000103</c:v>
                </c:pt>
                <c:pt idx="24">
                  <c:v>-0.5730700000000013</c:v>
                </c:pt>
                <c:pt idx="25">
                  <c:v>-0.47777000000000669</c:v>
                </c:pt>
                <c:pt idx="26">
                  <c:v>-0.62286000000000286</c:v>
                </c:pt>
                <c:pt idx="27">
                  <c:v>-0.59256999999999493</c:v>
                </c:pt>
                <c:pt idx="28">
                  <c:v>-0.53186999999999784</c:v>
                </c:pt>
                <c:pt idx="29">
                  <c:v>-0.60177000000000191</c:v>
                </c:pt>
                <c:pt idx="30">
                  <c:v>-0.57761000000000706</c:v>
                </c:pt>
                <c:pt idx="31">
                  <c:v>-0.52836999999999534</c:v>
                </c:pt>
                <c:pt idx="32">
                  <c:v>-0.59020999999999901</c:v>
                </c:pt>
                <c:pt idx="33">
                  <c:v>-0.58607000000000653</c:v>
                </c:pt>
                <c:pt idx="34">
                  <c:v>-0.63129000000000701</c:v>
                </c:pt>
                <c:pt idx="35">
                  <c:v>-0.52937000000000012</c:v>
                </c:pt>
                <c:pt idx="36">
                  <c:v>-0.56167000000000655</c:v>
                </c:pt>
                <c:pt idx="37">
                  <c:v>-0.56407000000000096</c:v>
                </c:pt>
                <c:pt idx="38">
                  <c:v>-0.56959999999999411</c:v>
                </c:pt>
                <c:pt idx="39">
                  <c:v>-0.50817000000000689</c:v>
                </c:pt>
                <c:pt idx="40">
                  <c:v>-0.61319000000000301</c:v>
                </c:pt>
                <c:pt idx="41">
                  <c:v>-0.58137000000000683</c:v>
                </c:pt>
                <c:pt idx="42">
                  <c:v>-0.61377000000000237</c:v>
                </c:pt>
                <c:pt idx="43">
                  <c:v>-0.51927000000000589</c:v>
                </c:pt>
                <c:pt idx="44">
                  <c:v>-0.65147000000000332</c:v>
                </c:pt>
                <c:pt idx="45">
                  <c:v>-0.54296999999999684</c:v>
                </c:pt>
                <c:pt idx="46">
                  <c:v>-0.54896999999999707</c:v>
                </c:pt>
                <c:pt idx="47">
                  <c:v>-0.60258000000000322</c:v>
                </c:pt>
                <c:pt idx="48">
                  <c:v>-0.61199000000000581</c:v>
                </c:pt>
                <c:pt idx="49">
                  <c:v>-0.57617000000000473</c:v>
                </c:pt>
                <c:pt idx="50">
                  <c:v>-0.58160999999999774</c:v>
                </c:pt>
                <c:pt idx="51">
                  <c:v>-0.57881000000000427</c:v>
                </c:pt>
                <c:pt idx="52">
                  <c:v>-0.59816999999999609</c:v>
                </c:pt>
                <c:pt idx="53">
                  <c:v>-0.57110000000000127</c:v>
                </c:pt>
                <c:pt idx="54">
                  <c:v>-0.64674999999999727</c:v>
                </c:pt>
                <c:pt idx="55">
                  <c:v>-0.54981999999999687</c:v>
                </c:pt>
                <c:pt idx="56">
                  <c:v>-0.60626999999999498</c:v>
                </c:pt>
                <c:pt idx="57">
                  <c:v>-0.53216999999999359</c:v>
                </c:pt>
                <c:pt idx="58">
                  <c:v>-0.56927000000000305</c:v>
                </c:pt>
                <c:pt idx="59">
                  <c:v>-0.59978999999999871</c:v>
                </c:pt>
                <c:pt idx="60">
                  <c:v>-0.58880000000000621</c:v>
                </c:pt>
                <c:pt idx="61">
                  <c:v>-0.5833899999999943</c:v>
                </c:pt>
                <c:pt idx="62">
                  <c:v>-0.63629000000000246</c:v>
                </c:pt>
                <c:pt idx="63">
                  <c:v>-0.58419999999999561</c:v>
                </c:pt>
                <c:pt idx="64">
                  <c:v>-0.69405999999999324</c:v>
                </c:pt>
                <c:pt idx="65">
                  <c:v>-0.6033999999999935</c:v>
                </c:pt>
                <c:pt idx="66">
                  <c:v>-0.66552000000000078</c:v>
                </c:pt>
                <c:pt idx="67">
                  <c:v>-0.59369999999999834</c:v>
                </c:pt>
                <c:pt idx="68">
                  <c:v>-0.63840999999999326</c:v>
                </c:pt>
                <c:pt idx="69">
                  <c:v>-0.61549999999999727</c:v>
                </c:pt>
                <c:pt idx="70">
                  <c:v>-0.69567000000000689</c:v>
                </c:pt>
                <c:pt idx="71">
                  <c:v>-0.62547000000000708</c:v>
                </c:pt>
                <c:pt idx="72">
                  <c:v>-0.62117000000000644</c:v>
                </c:pt>
                <c:pt idx="73">
                  <c:v>-0.62107000000000312</c:v>
                </c:pt>
                <c:pt idx="74">
                  <c:v>-0.62650999999999613</c:v>
                </c:pt>
                <c:pt idx="75">
                  <c:v>-0.61431000000000324</c:v>
                </c:pt>
                <c:pt idx="76">
                  <c:v>-0.67526999999999759</c:v>
                </c:pt>
                <c:pt idx="77">
                  <c:v>-0.62957000000000107</c:v>
                </c:pt>
                <c:pt idx="78">
                  <c:v>-0.59067000000000291</c:v>
                </c:pt>
                <c:pt idx="79">
                  <c:v>-0.60846999999999696</c:v>
                </c:pt>
                <c:pt idx="80">
                  <c:v>-0.62017000000000166</c:v>
                </c:pt>
                <c:pt idx="81">
                  <c:v>-0.62537000000000376</c:v>
                </c:pt>
                <c:pt idx="82">
                  <c:v>-0.62296999999999514</c:v>
                </c:pt>
                <c:pt idx="83">
                  <c:v>-0.60466999999999871</c:v>
                </c:pt>
                <c:pt idx="84">
                  <c:v>-0.56476999999999578</c:v>
                </c:pt>
                <c:pt idx="85">
                  <c:v>-0.54596999999999696</c:v>
                </c:pt>
                <c:pt idx="86">
                  <c:v>-0.60648999999999376</c:v>
                </c:pt>
                <c:pt idx="87">
                  <c:v>-0.6773900000000026</c:v>
                </c:pt>
                <c:pt idx="88">
                  <c:v>-0.56407000000000096</c:v>
                </c:pt>
                <c:pt idx="89">
                  <c:v>-0.548569999999998</c:v>
                </c:pt>
                <c:pt idx="90">
                  <c:v>-0.63997000000000526</c:v>
                </c:pt>
                <c:pt idx="91">
                  <c:v>-0.60047000000000139</c:v>
                </c:pt>
                <c:pt idx="92">
                  <c:v>-0.54187000000000296</c:v>
                </c:pt>
                <c:pt idx="93">
                  <c:v>-0.6171499999999952</c:v>
                </c:pt>
                <c:pt idx="94">
                  <c:v>-0.67324999999999591</c:v>
                </c:pt>
                <c:pt idx="95">
                  <c:v>-0.60911000000000115</c:v>
                </c:pt>
                <c:pt idx="96">
                  <c:v>-0.58926999999999907</c:v>
                </c:pt>
                <c:pt idx="97">
                  <c:v>-0.59528000000000247</c:v>
                </c:pt>
                <c:pt idx="98">
                  <c:v>-0.64356999999999687</c:v>
                </c:pt>
                <c:pt idx="99">
                  <c:v>-0.60197999999999752</c:v>
                </c:pt>
                <c:pt idx="100">
                  <c:v>-0.5929000000000002</c:v>
                </c:pt>
                <c:pt idx="101">
                  <c:v>-0.62449999999999761</c:v>
                </c:pt>
                <c:pt idx="102">
                  <c:v>-0.6834699999999998</c:v>
                </c:pt>
                <c:pt idx="103">
                  <c:v>-0.60738000000000625</c:v>
                </c:pt>
                <c:pt idx="104">
                  <c:v>-0.53727000000000658</c:v>
                </c:pt>
                <c:pt idx="105">
                  <c:v>-0.5950600000000037</c:v>
                </c:pt>
                <c:pt idx="106">
                  <c:v>-0.59969999999999857</c:v>
                </c:pt>
                <c:pt idx="107">
                  <c:v>-0.55947000000000457</c:v>
                </c:pt>
                <c:pt idx="108">
                  <c:v>-0.52066999999999553</c:v>
                </c:pt>
                <c:pt idx="109">
                  <c:v>-0.55116999999999905</c:v>
                </c:pt>
                <c:pt idx="110">
                  <c:v>-0.66383000000000436</c:v>
                </c:pt>
                <c:pt idx="111">
                  <c:v>-0.60917000000000598</c:v>
                </c:pt>
                <c:pt idx="112">
                  <c:v>-0.60018999999999778</c:v>
                </c:pt>
                <c:pt idx="113">
                  <c:v>-0.59636999999999318</c:v>
                </c:pt>
                <c:pt idx="114">
                  <c:v>-0.54787000000000319</c:v>
                </c:pt>
                <c:pt idx="115">
                  <c:v>-0.57506999999999664</c:v>
                </c:pt>
                <c:pt idx="116">
                  <c:v>-0.59956999999999994</c:v>
                </c:pt>
                <c:pt idx="117">
                  <c:v>-0.59488000000000341</c:v>
                </c:pt>
                <c:pt idx="118">
                  <c:v>-0.59450999999999965</c:v>
                </c:pt>
                <c:pt idx="119">
                  <c:v>-0.56176999999999566</c:v>
                </c:pt>
                <c:pt idx="120">
                  <c:v>-0.61587000000000103</c:v>
                </c:pt>
                <c:pt idx="121">
                  <c:v>-0.58567999999999643</c:v>
                </c:pt>
                <c:pt idx="122">
                  <c:v>-0.60066999999999382</c:v>
                </c:pt>
                <c:pt idx="123">
                  <c:v>-0.53176999999999452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  <a:p>
            <a:pPr>
              <a:defRPr/>
            </a:pPr>
            <a:r>
              <a:rPr lang="en-US" sz="1200"/>
              <a:t>(Re-tuned)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7.0016792345739072</c:v>
                </c:pt>
                <c:pt idx="4">
                  <c:v>8.0019776210167848</c:v>
                </c:pt>
                <c:pt idx="5">
                  <c:v>9.0022504662288174</c:v>
                </c:pt>
                <c:pt idx="6">
                  <c:v>10.002529798102652</c:v>
                </c:pt>
                <c:pt idx="7">
                  <c:v>11.002818859969189</c:v>
                </c:pt>
                <c:pt idx="8">
                  <c:v>12.003091705181221</c:v>
                </c:pt>
                <c:pt idx="9">
                  <c:v>13.003384010378658</c:v>
                </c:pt>
                <c:pt idx="10">
                  <c:v>14.003647531014352</c:v>
                </c:pt>
                <c:pt idx="11">
                  <c:v>15.003936187464525</c:v>
                </c:pt>
                <c:pt idx="12">
                  <c:v>16.004222006000163</c:v>
                </c:pt>
                <c:pt idx="13">
                  <c:v>17.004507824535796</c:v>
                </c:pt>
                <c:pt idx="14">
                  <c:v>18.00478999432417</c:v>
                </c:pt>
                <c:pt idx="15">
                  <c:v>19.005066488283465</c:v>
                </c:pt>
                <c:pt idx="16">
                  <c:v>20.0053490634882</c:v>
                </c:pt>
                <c:pt idx="17">
                  <c:v>21.005631233276574</c:v>
                </c:pt>
                <c:pt idx="18">
                  <c:v>22.005920295143117</c:v>
                </c:pt>
                <c:pt idx="19">
                  <c:v>23.006199627016947</c:v>
                </c:pt>
                <c:pt idx="20">
                  <c:v>24.006482202221683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27.007336009081328</c:v>
                </c:pt>
                <c:pt idx="24">
                  <c:v>28.007606016378823</c:v>
                </c:pt>
                <c:pt idx="25">
                  <c:v>29.007891429498095</c:v>
                </c:pt>
                <c:pt idx="26">
                  <c:v>30.008177248033732</c:v>
                </c:pt>
                <c:pt idx="27">
                  <c:v>31.008440768669423</c:v>
                </c:pt>
                <c:pt idx="28">
                  <c:v>32.008732668450499</c:v>
                </c:pt>
                <c:pt idx="29">
                  <c:v>33.009015243655234</c:v>
                </c:pt>
                <c:pt idx="30">
                  <c:v>34.00929781885997</c:v>
                </c:pt>
                <c:pt idx="31">
                  <c:v>35.009583637395608</c:v>
                </c:pt>
                <c:pt idx="32">
                  <c:v>36.009866212600343</c:v>
                </c:pt>
                <c:pt idx="33">
                  <c:v>37.010142301143276</c:v>
                </c:pt>
                <c:pt idx="34">
                  <c:v>38.010424876348011</c:v>
                </c:pt>
                <c:pt idx="35">
                  <c:v>39.010707451552747</c:v>
                </c:pt>
                <c:pt idx="36">
                  <c:v>40.010986783426581</c:v>
                </c:pt>
                <c:pt idx="37">
                  <c:v>41.01127503446039</c:v>
                </c:pt>
                <c:pt idx="38">
                  <c:v>42.011554771750589</c:v>
                </c:pt>
                <c:pt idx="39">
                  <c:v>43.011834509040789</c:v>
                </c:pt>
                <c:pt idx="40">
                  <c:v>44.012114246330988</c:v>
                </c:pt>
                <c:pt idx="41">
                  <c:v>45.012398037784813</c:v>
                </c:pt>
                <c:pt idx="42">
                  <c:v>46.012685883402256</c:v>
                </c:pt>
                <c:pt idx="43">
                  <c:v>47.012965620692455</c:v>
                </c:pt>
                <c:pt idx="44">
                  <c:v>48.01324941214628</c:v>
                </c:pt>
                <c:pt idx="45">
                  <c:v>49.013529149436472</c:v>
                </c:pt>
                <c:pt idx="46">
                  <c:v>50.013804832563039</c:v>
                </c:pt>
                <c:pt idx="47">
                  <c:v>51.014092678180489</c:v>
                </c:pt>
                <c:pt idx="48">
                  <c:v>52.014372415470689</c:v>
                </c:pt>
                <c:pt idx="49">
                  <c:v>53.014664315251764</c:v>
                </c:pt>
                <c:pt idx="50">
                  <c:v>54.014931890051088</c:v>
                </c:pt>
                <c:pt idx="51">
                  <c:v>55.015223789832156</c:v>
                </c:pt>
                <c:pt idx="52">
                  <c:v>56.01549947295873</c:v>
                </c:pt>
                <c:pt idx="53">
                  <c:v>57.015783264412555</c:v>
                </c:pt>
                <c:pt idx="54">
                  <c:v>58.01606705586638</c:v>
                </c:pt>
                <c:pt idx="55">
                  <c:v>59.016350847320197</c:v>
                </c:pt>
                <c:pt idx="56">
                  <c:v>60.016622476283146</c:v>
                </c:pt>
                <c:pt idx="57">
                  <c:v>61.016910321900596</c:v>
                </c:pt>
                <c:pt idx="58">
                  <c:v>62.017186005027163</c:v>
                </c:pt>
                <c:pt idx="59">
                  <c:v>63.01747385064462</c:v>
                </c:pt>
                <c:pt idx="60">
                  <c:v>64.017757642098431</c:v>
                </c:pt>
                <c:pt idx="61">
                  <c:v>65.018033325225005</c:v>
                </c:pt>
                <c:pt idx="62">
                  <c:v>66.018309008351579</c:v>
                </c:pt>
                <c:pt idx="63">
                  <c:v>67.01860496229628</c:v>
                </c:pt>
                <c:pt idx="64">
                  <c:v>68.018884699586479</c:v>
                </c:pt>
                <c:pt idx="65">
                  <c:v>69.019164436876679</c:v>
                </c:pt>
                <c:pt idx="66">
                  <c:v>70.019452282494115</c:v>
                </c:pt>
                <c:pt idx="67">
                  <c:v>71.019727965620689</c:v>
                </c:pt>
                <c:pt idx="68">
                  <c:v>72.020011757074514</c:v>
                </c:pt>
                <c:pt idx="69">
                  <c:v>73.020303656855589</c:v>
                </c:pt>
                <c:pt idx="70">
                  <c:v>74.020575285818538</c:v>
                </c:pt>
                <c:pt idx="71">
                  <c:v>75.020850968945112</c:v>
                </c:pt>
                <c:pt idx="72">
                  <c:v>76.021142868726187</c:v>
                </c:pt>
                <c:pt idx="73">
                  <c:v>77.021418551852761</c:v>
                </c:pt>
                <c:pt idx="74">
                  <c:v>78.021706397470211</c:v>
                </c:pt>
                <c:pt idx="75">
                  <c:v>79.021982080596771</c:v>
                </c:pt>
                <c:pt idx="76">
                  <c:v>80.022269926214221</c:v>
                </c:pt>
                <c:pt idx="77">
                  <c:v>81.02254155517717</c:v>
                </c:pt>
                <c:pt idx="78">
                  <c:v>82.022833454958231</c:v>
                </c:pt>
                <c:pt idx="79">
                  <c:v>83.023105083921195</c:v>
                </c:pt>
                <c:pt idx="80">
                  <c:v>84.023396983702256</c:v>
                </c:pt>
                <c:pt idx="81">
                  <c:v>85.023676720992455</c:v>
                </c:pt>
                <c:pt idx="82">
                  <c:v>86.023960512446294</c:v>
                </c:pt>
                <c:pt idx="83">
                  <c:v>87.024236195572854</c:v>
                </c:pt>
                <c:pt idx="84">
                  <c:v>88.024528095353929</c:v>
                </c:pt>
                <c:pt idx="85">
                  <c:v>89.024807832644129</c:v>
                </c:pt>
                <c:pt idx="86">
                  <c:v>90.025087569934314</c:v>
                </c:pt>
                <c:pt idx="87">
                  <c:v>91.025371361388153</c:v>
                </c:pt>
                <c:pt idx="88">
                  <c:v>92.025647044514713</c:v>
                </c:pt>
                <c:pt idx="89">
                  <c:v>93.025930835968538</c:v>
                </c:pt>
                <c:pt idx="90">
                  <c:v>94.026210573258737</c:v>
                </c:pt>
                <c:pt idx="91">
                  <c:v>95.026494364712548</c:v>
                </c:pt>
                <c:pt idx="92">
                  <c:v>96.026782210329998</c:v>
                </c:pt>
                <c:pt idx="93">
                  <c:v>97.027061947620197</c:v>
                </c:pt>
                <c:pt idx="94">
                  <c:v>98.027337630746786</c:v>
                </c:pt>
                <c:pt idx="95">
                  <c:v>99.027621422200596</c:v>
                </c:pt>
                <c:pt idx="96">
                  <c:v>100.02790926781805</c:v>
                </c:pt>
                <c:pt idx="97">
                  <c:v>101.02818495094463</c:v>
                </c:pt>
                <c:pt idx="98">
                  <c:v>102.02846874239845</c:v>
                </c:pt>
                <c:pt idx="99">
                  <c:v>103.02874847968864</c:v>
                </c:pt>
                <c:pt idx="100">
                  <c:v>104.02903632530609</c:v>
                </c:pt>
                <c:pt idx="101">
                  <c:v>105.02932011675992</c:v>
                </c:pt>
                <c:pt idx="102">
                  <c:v>106.02959174572285</c:v>
                </c:pt>
                <c:pt idx="103">
                  <c:v>107.02988364550393</c:v>
                </c:pt>
                <c:pt idx="104">
                  <c:v>108.03016338279413</c:v>
                </c:pt>
                <c:pt idx="105">
                  <c:v>109.03045122841158</c:v>
                </c:pt>
                <c:pt idx="106">
                  <c:v>110.03071880321089</c:v>
                </c:pt>
                <c:pt idx="107">
                  <c:v>111.03100664882834</c:v>
                </c:pt>
                <c:pt idx="108">
                  <c:v>112.03129044028218</c:v>
                </c:pt>
                <c:pt idx="109">
                  <c:v>113.03157017757238</c:v>
                </c:pt>
                <c:pt idx="110">
                  <c:v>114.03184586069894</c:v>
                </c:pt>
                <c:pt idx="111">
                  <c:v>115.03213776048001</c:v>
                </c:pt>
                <c:pt idx="112">
                  <c:v>116.03241749777021</c:v>
                </c:pt>
                <c:pt idx="113">
                  <c:v>117.03270128922404</c:v>
                </c:pt>
                <c:pt idx="114">
                  <c:v>118.03298102651422</c:v>
                </c:pt>
                <c:pt idx="115">
                  <c:v>119.03326481796806</c:v>
                </c:pt>
                <c:pt idx="116">
                  <c:v>120.03354455525826</c:v>
                </c:pt>
                <c:pt idx="117">
                  <c:v>121.03382834671207</c:v>
                </c:pt>
                <c:pt idx="118">
                  <c:v>122.03411213816591</c:v>
                </c:pt>
                <c:pt idx="119">
                  <c:v>123.03439187545611</c:v>
                </c:pt>
                <c:pt idx="120">
                  <c:v>124.03466755858267</c:v>
                </c:pt>
                <c:pt idx="121">
                  <c:v>125.03495945836374</c:v>
                </c:pt>
                <c:pt idx="122">
                  <c:v>126.03523919565393</c:v>
                </c:pt>
                <c:pt idx="123">
                  <c:v>127.03552298710775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-2.304507575749426E-2</c:v>
                </c:pt>
                <c:pt idx="1">
                  <c:v>-1.4045075757479708E-2</c:v>
                </c:pt>
                <c:pt idx="2">
                  <c:v>2.6049242425187913E-3</c:v>
                </c:pt>
                <c:pt idx="3">
                  <c:v>-1.9745075757498398E-2</c:v>
                </c:pt>
                <c:pt idx="4">
                  <c:v>5.5049242425013745E-3</c:v>
                </c:pt>
                <c:pt idx="5">
                  <c:v>7.4549242424950535E-3</c:v>
                </c:pt>
                <c:pt idx="6">
                  <c:v>-1.3195075757494124E-2</c:v>
                </c:pt>
                <c:pt idx="7">
                  <c:v>-2.3950757575050829E-3</c:v>
                </c:pt>
                <c:pt idx="8">
                  <c:v>8.7049242424939166E-3</c:v>
                </c:pt>
                <c:pt idx="9">
                  <c:v>-4.4450757575020816E-3</c:v>
                </c:pt>
                <c:pt idx="10">
                  <c:v>1.0254924242502739E-2</c:v>
                </c:pt>
                <c:pt idx="11">
                  <c:v>-1.36950757574823E-2</c:v>
                </c:pt>
                <c:pt idx="12">
                  <c:v>9.0492424251920056E-4</c:v>
                </c:pt>
                <c:pt idx="13">
                  <c:v>-9.8950757574982617E-3</c:v>
                </c:pt>
                <c:pt idx="14">
                  <c:v>1.4049242425073771E-3</c:v>
                </c:pt>
                <c:pt idx="15">
                  <c:v>-8.195075757498671E-3</c:v>
                </c:pt>
                <c:pt idx="16">
                  <c:v>-1.939507575750099E-2</c:v>
                </c:pt>
                <c:pt idx="17">
                  <c:v>1.7954924242502557E-2</c:v>
                </c:pt>
                <c:pt idx="18">
                  <c:v>4.1049242425117427E-3</c:v>
                </c:pt>
                <c:pt idx="19">
                  <c:v>2.0049242424988734E-3</c:v>
                </c:pt>
                <c:pt idx="20">
                  <c:v>-4.4450757575020816E-3</c:v>
                </c:pt>
                <c:pt idx="21">
                  <c:v>5.7449242425207103E-3</c:v>
                </c:pt>
                <c:pt idx="22">
                  <c:v>-1.3045075757503355E-2</c:v>
                </c:pt>
                <c:pt idx="23">
                  <c:v>5.3549242425106058E-3</c:v>
                </c:pt>
                <c:pt idx="24">
                  <c:v>-1.9745075757498398E-2</c:v>
                </c:pt>
                <c:pt idx="25">
                  <c:v>-1.7565075757488557E-2</c:v>
                </c:pt>
                <c:pt idx="26">
                  <c:v>1.1254924242507514E-2</c:v>
                </c:pt>
                <c:pt idx="27">
                  <c:v>1.0804924242506786E-2</c:v>
                </c:pt>
                <c:pt idx="28">
                  <c:v>-9.3950757574816635E-3</c:v>
                </c:pt>
                <c:pt idx="29">
                  <c:v>5.0492424250592194E-4</c:v>
                </c:pt>
                <c:pt idx="30">
                  <c:v>-1.4795075757490395E-2</c:v>
                </c:pt>
                <c:pt idx="31">
                  <c:v>-1.2545075757486757E-2</c:v>
                </c:pt>
                <c:pt idx="32">
                  <c:v>-3.8535075757494042E-2</c:v>
                </c:pt>
                <c:pt idx="33">
                  <c:v>9.8049242425020111E-3</c:v>
                </c:pt>
                <c:pt idx="34">
                  <c:v>-8.4507575749626085E-4</c:v>
                </c:pt>
                <c:pt idx="35">
                  <c:v>7.6549242425016928E-3</c:v>
                </c:pt>
                <c:pt idx="36">
                  <c:v>-1.6265075757502245E-2</c:v>
                </c:pt>
                <c:pt idx="37">
                  <c:v>1.1104924242516745E-2</c:v>
                </c:pt>
                <c:pt idx="38">
                  <c:v>1.20049242425182E-2</c:v>
                </c:pt>
                <c:pt idx="39">
                  <c:v>5.4049242424980548E-3</c:v>
                </c:pt>
                <c:pt idx="40">
                  <c:v>8.1049242425024204E-3</c:v>
                </c:pt>
                <c:pt idx="41">
                  <c:v>3.4049242425169268E-3</c:v>
                </c:pt>
                <c:pt idx="42">
                  <c:v>-1.6750757575039188E-3</c:v>
                </c:pt>
                <c:pt idx="43">
                  <c:v>-1.5350757574879026E-3</c:v>
                </c:pt>
                <c:pt idx="44">
                  <c:v>-3.1350757574841737E-3</c:v>
                </c:pt>
                <c:pt idx="45">
                  <c:v>4.124924242518091E-3</c:v>
                </c:pt>
                <c:pt idx="46">
                  <c:v>1.8049242425206558E-3</c:v>
                </c:pt>
                <c:pt idx="47">
                  <c:v>-4.7950757574994896E-3</c:v>
                </c:pt>
                <c:pt idx="48">
                  <c:v>-6.9450757574998079E-3</c:v>
                </c:pt>
                <c:pt idx="49">
                  <c:v>-2.494507575750049E-2</c:v>
                </c:pt>
                <c:pt idx="50">
                  <c:v>-1.5145075757487803E-2</c:v>
                </c:pt>
                <c:pt idx="51">
                  <c:v>1.6654924242516245E-2</c:v>
                </c:pt>
                <c:pt idx="52">
                  <c:v>-9.4950757574849831E-3</c:v>
                </c:pt>
                <c:pt idx="53">
                  <c:v>4.5049242424965996E-3</c:v>
                </c:pt>
                <c:pt idx="54">
                  <c:v>-1.749507575749476E-2</c:v>
                </c:pt>
                <c:pt idx="55">
                  <c:v>1.75549242425177E-2</c:v>
                </c:pt>
                <c:pt idx="56">
                  <c:v>-1.1995075757482709E-2</c:v>
                </c:pt>
                <c:pt idx="57">
                  <c:v>-1.8595075757502855E-2</c:v>
                </c:pt>
                <c:pt idx="58">
                  <c:v>-4.045075757488803E-3</c:v>
                </c:pt>
                <c:pt idx="59">
                  <c:v>1.555492424250815E-2</c:v>
                </c:pt>
                <c:pt idx="60">
                  <c:v>-2.4295075757493123E-2</c:v>
                </c:pt>
                <c:pt idx="61">
                  <c:v>9.4049242425171542E-3</c:v>
                </c:pt>
                <c:pt idx="62">
                  <c:v>-5.3950757574909858E-3</c:v>
                </c:pt>
                <c:pt idx="63">
                  <c:v>-3.2950757575065381E-3</c:v>
                </c:pt>
                <c:pt idx="64">
                  <c:v>-6.4507575748962154E-4</c:v>
                </c:pt>
                <c:pt idx="65">
                  <c:v>-1.6345075757499217E-2</c:v>
                </c:pt>
                <c:pt idx="66">
                  <c:v>-1.1345075757503764E-2</c:v>
                </c:pt>
                <c:pt idx="67">
                  <c:v>3.4049242425169268E-3</c:v>
                </c:pt>
                <c:pt idx="68">
                  <c:v>6.0549242425054217E-3</c:v>
                </c:pt>
                <c:pt idx="69">
                  <c:v>-5.1550757575000716E-3</c:v>
                </c:pt>
                <c:pt idx="70">
                  <c:v>2.1549242425180637E-3</c:v>
                </c:pt>
                <c:pt idx="71">
                  <c:v>-1.1995075757482709E-2</c:v>
                </c:pt>
                <c:pt idx="72">
                  <c:v>-1.0595075757493078E-2</c:v>
                </c:pt>
                <c:pt idx="73">
                  <c:v>3.7049242424984641E-3</c:v>
                </c:pt>
                <c:pt idx="74">
                  <c:v>2.8049242424970089E-3</c:v>
                </c:pt>
                <c:pt idx="75">
                  <c:v>-1.3295075757497443E-2</c:v>
                </c:pt>
                <c:pt idx="76">
                  <c:v>-2.0065075757486284E-2</c:v>
                </c:pt>
                <c:pt idx="77">
                  <c:v>-2.4507575750476462E-4</c:v>
                </c:pt>
                <c:pt idx="78">
                  <c:v>-5.1950757574843465E-3</c:v>
                </c:pt>
                <c:pt idx="79">
                  <c:v>-1.4450757574877571E-3</c:v>
                </c:pt>
                <c:pt idx="80">
                  <c:v>-1.1055075757496979E-2</c:v>
                </c:pt>
                <c:pt idx="81">
                  <c:v>3.7549242425143348E-3</c:v>
                </c:pt>
                <c:pt idx="82">
                  <c:v>1.3049242425040575E-3</c:v>
                </c:pt>
                <c:pt idx="83">
                  <c:v>-1.1145075757497125E-2</c:v>
                </c:pt>
                <c:pt idx="84">
                  <c:v>1.5549242424981458E-3</c:v>
                </c:pt>
                <c:pt idx="85">
                  <c:v>-1.6565075757483783E-2</c:v>
                </c:pt>
                <c:pt idx="86">
                  <c:v>1.1049242424974182E-3</c:v>
                </c:pt>
                <c:pt idx="87">
                  <c:v>-1.4765075757480872E-2</c:v>
                </c:pt>
                <c:pt idx="88">
                  <c:v>7.6549242425016928E-3</c:v>
                </c:pt>
                <c:pt idx="89">
                  <c:v>-1.3395075757500763E-2</c:v>
                </c:pt>
                <c:pt idx="90">
                  <c:v>-3.1450757574873478E-3</c:v>
                </c:pt>
                <c:pt idx="91">
                  <c:v>-2.7750757574835916E-3</c:v>
                </c:pt>
                <c:pt idx="92">
                  <c:v>6.6549242424969179E-3</c:v>
                </c:pt>
                <c:pt idx="93">
                  <c:v>9.1549242424946442E-3</c:v>
                </c:pt>
                <c:pt idx="94">
                  <c:v>-6.4450757574832096E-3</c:v>
                </c:pt>
                <c:pt idx="95">
                  <c:v>-9.4950757574849831E-3</c:v>
                </c:pt>
                <c:pt idx="96">
                  <c:v>1.5049242425106968E-3</c:v>
                </c:pt>
                <c:pt idx="97">
                  <c:v>5.0492424250592194E-4</c:v>
                </c:pt>
                <c:pt idx="98">
                  <c:v>-6.0450757574983527E-3</c:v>
                </c:pt>
                <c:pt idx="99">
                  <c:v>1.2504924242506377E-2</c:v>
                </c:pt>
                <c:pt idx="100">
                  <c:v>3.0492424249928263E-4</c:v>
                </c:pt>
                <c:pt idx="101">
                  <c:v>1.2904924242519655E-2</c:v>
                </c:pt>
                <c:pt idx="102">
                  <c:v>-1.8095075757486256E-2</c:v>
                </c:pt>
                <c:pt idx="103">
                  <c:v>6.0549242425054217E-3</c:v>
                </c:pt>
                <c:pt idx="104">
                  <c:v>-1.6945075757490713E-2</c:v>
                </c:pt>
                <c:pt idx="105">
                  <c:v>9.5549242425079228E-3</c:v>
                </c:pt>
                <c:pt idx="106">
                  <c:v>-1.2795075757480845E-2</c:v>
                </c:pt>
                <c:pt idx="107">
                  <c:v>6.5349242425156717E-3</c:v>
                </c:pt>
                <c:pt idx="108">
                  <c:v>5.2049242425198372E-3</c:v>
                </c:pt>
                <c:pt idx="109">
                  <c:v>1.2604924242509696E-2</c:v>
                </c:pt>
                <c:pt idx="110">
                  <c:v>-1.3095075757490804E-2</c:v>
                </c:pt>
                <c:pt idx="111">
                  <c:v>-1.8950757574884847E-3</c:v>
                </c:pt>
                <c:pt idx="112">
                  <c:v>-9.6450757575041735E-3</c:v>
                </c:pt>
                <c:pt idx="113">
                  <c:v>-1.3650757574907857E-3</c:v>
                </c:pt>
                <c:pt idx="114">
                  <c:v>-1.3055075757506529E-2</c:v>
                </c:pt>
                <c:pt idx="115">
                  <c:v>-3.995075757501354E-3</c:v>
                </c:pt>
                <c:pt idx="116">
                  <c:v>-1.3950757575003081E-3</c:v>
                </c:pt>
                <c:pt idx="117">
                  <c:v>-3.9507575749553325E-4</c:v>
                </c:pt>
                <c:pt idx="118">
                  <c:v>-7.9950757574920317E-3</c:v>
                </c:pt>
                <c:pt idx="119">
                  <c:v>-3.1950757575032185E-3</c:v>
                </c:pt>
                <c:pt idx="120">
                  <c:v>5.0492424250592194E-4</c:v>
                </c:pt>
                <c:pt idx="121">
                  <c:v>-1.2450757574811178E-3</c:v>
                </c:pt>
                <c:pt idx="122">
                  <c:v>-6.245075757504992E-3</c:v>
                </c:pt>
                <c:pt idx="123">
                  <c:v>-3.204507575748039E-2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  <c:min val="-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Difference in Y</a:t>
            </a:r>
          </a:p>
          <a:p>
            <a:pPr>
              <a:defRPr/>
            </a:pPr>
            <a:r>
              <a:rPr lang="en-US" sz="1200"/>
              <a:t>(Run13-Run8)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7.0016792345739072</c:v>
                </c:pt>
                <c:pt idx="4">
                  <c:v>8.0019776210167848</c:v>
                </c:pt>
                <c:pt idx="5">
                  <c:v>9.0022504662288174</c:v>
                </c:pt>
                <c:pt idx="6">
                  <c:v>10.002529798102652</c:v>
                </c:pt>
                <c:pt idx="7">
                  <c:v>11.002818859969189</c:v>
                </c:pt>
                <c:pt idx="8">
                  <c:v>12.003091705181221</c:v>
                </c:pt>
                <c:pt idx="9">
                  <c:v>13.003384010378658</c:v>
                </c:pt>
                <c:pt idx="10">
                  <c:v>14.003647531014352</c:v>
                </c:pt>
                <c:pt idx="11">
                  <c:v>15.003936187464525</c:v>
                </c:pt>
                <c:pt idx="12">
                  <c:v>16.004222006000163</c:v>
                </c:pt>
                <c:pt idx="13">
                  <c:v>17.004507824535796</c:v>
                </c:pt>
                <c:pt idx="14">
                  <c:v>18.00478999432417</c:v>
                </c:pt>
                <c:pt idx="15">
                  <c:v>19.005066488283465</c:v>
                </c:pt>
                <c:pt idx="16">
                  <c:v>20.0053490634882</c:v>
                </c:pt>
                <c:pt idx="17">
                  <c:v>21.005631233276574</c:v>
                </c:pt>
                <c:pt idx="18">
                  <c:v>22.005920295143117</c:v>
                </c:pt>
                <c:pt idx="19">
                  <c:v>23.006199627016947</c:v>
                </c:pt>
                <c:pt idx="20">
                  <c:v>24.006482202221683</c:v>
                </c:pt>
                <c:pt idx="21">
                  <c:v>25.006761534095517</c:v>
                </c:pt>
                <c:pt idx="22">
                  <c:v>26.007044109300253</c:v>
                </c:pt>
                <c:pt idx="23">
                  <c:v>27.007336009081328</c:v>
                </c:pt>
                <c:pt idx="24">
                  <c:v>28.007606016378823</c:v>
                </c:pt>
                <c:pt idx="25">
                  <c:v>29.007891429498095</c:v>
                </c:pt>
                <c:pt idx="26">
                  <c:v>30.008177248033732</c:v>
                </c:pt>
                <c:pt idx="27">
                  <c:v>31.008440768669423</c:v>
                </c:pt>
                <c:pt idx="28">
                  <c:v>32.008732668450499</c:v>
                </c:pt>
                <c:pt idx="29">
                  <c:v>33.009015243655234</c:v>
                </c:pt>
                <c:pt idx="30">
                  <c:v>34.00929781885997</c:v>
                </c:pt>
                <c:pt idx="31">
                  <c:v>35.009583637395608</c:v>
                </c:pt>
                <c:pt idx="32">
                  <c:v>36.009866212600343</c:v>
                </c:pt>
                <c:pt idx="33">
                  <c:v>37.010142301143276</c:v>
                </c:pt>
                <c:pt idx="34">
                  <c:v>38.010424876348011</c:v>
                </c:pt>
                <c:pt idx="35">
                  <c:v>39.010707451552747</c:v>
                </c:pt>
                <c:pt idx="36">
                  <c:v>40.010986783426581</c:v>
                </c:pt>
                <c:pt idx="37">
                  <c:v>41.01127503446039</c:v>
                </c:pt>
                <c:pt idx="38">
                  <c:v>42.011554771750589</c:v>
                </c:pt>
                <c:pt idx="39">
                  <c:v>43.011834509040789</c:v>
                </c:pt>
                <c:pt idx="40">
                  <c:v>44.012114246330988</c:v>
                </c:pt>
                <c:pt idx="41">
                  <c:v>45.012398037784813</c:v>
                </c:pt>
                <c:pt idx="42">
                  <c:v>46.012685883402256</c:v>
                </c:pt>
                <c:pt idx="43">
                  <c:v>47.012965620692455</c:v>
                </c:pt>
                <c:pt idx="44">
                  <c:v>48.01324941214628</c:v>
                </c:pt>
                <c:pt idx="45">
                  <c:v>49.013529149436472</c:v>
                </c:pt>
                <c:pt idx="46">
                  <c:v>50.013804832563039</c:v>
                </c:pt>
                <c:pt idx="47">
                  <c:v>51.014092678180489</c:v>
                </c:pt>
                <c:pt idx="48">
                  <c:v>52.014372415470689</c:v>
                </c:pt>
                <c:pt idx="49">
                  <c:v>53.014664315251764</c:v>
                </c:pt>
                <c:pt idx="50">
                  <c:v>54.014931890051088</c:v>
                </c:pt>
                <c:pt idx="51">
                  <c:v>55.015223789832156</c:v>
                </c:pt>
                <c:pt idx="52">
                  <c:v>56.01549947295873</c:v>
                </c:pt>
                <c:pt idx="53">
                  <c:v>57.015783264412555</c:v>
                </c:pt>
                <c:pt idx="54">
                  <c:v>58.01606705586638</c:v>
                </c:pt>
                <c:pt idx="55">
                  <c:v>59.016350847320197</c:v>
                </c:pt>
                <c:pt idx="56">
                  <c:v>60.016622476283146</c:v>
                </c:pt>
                <c:pt idx="57">
                  <c:v>61.016910321900596</c:v>
                </c:pt>
                <c:pt idx="58">
                  <c:v>62.017186005027163</c:v>
                </c:pt>
                <c:pt idx="59">
                  <c:v>63.01747385064462</c:v>
                </c:pt>
                <c:pt idx="60">
                  <c:v>64.017757642098431</c:v>
                </c:pt>
                <c:pt idx="61">
                  <c:v>65.018033325225005</c:v>
                </c:pt>
                <c:pt idx="62">
                  <c:v>66.018309008351579</c:v>
                </c:pt>
                <c:pt idx="63">
                  <c:v>67.01860496229628</c:v>
                </c:pt>
                <c:pt idx="64">
                  <c:v>68.018884699586479</c:v>
                </c:pt>
                <c:pt idx="65">
                  <c:v>69.019164436876679</c:v>
                </c:pt>
                <c:pt idx="66">
                  <c:v>70.019452282494115</c:v>
                </c:pt>
                <c:pt idx="67">
                  <c:v>71.019727965620689</c:v>
                </c:pt>
                <c:pt idx="68">
                  <c:v>72.020011757074514</c:v>
                </c:pt>
                <c:pt idx="69">
                  <c:v>73.020303656855589</c:v>
                </c:pt>
                <c:pt idx="70">
                  <c:v>74.020575285818538</c:v>
                </c:pt>
                <c:pt idx="71">
                  <c:v>75.020850968945112</c:v>
                </c:pt>
                <c:pt idx="72">
                  <c:v>76.021142868726187</c:v>
                </c:pt>
                <c:pt idx="73">
                  <c:v>77.021418551852761</c:v>
                </c:pt>
                <c:pt idx="74">
                  <c:v>78.021706397470211</c:v>
                </c:pt>
                <c:pt idx="75">
                  <c:v>79.021982080596771</c:v>
                </c:pt>
                <c:pt idx="76">
                  <c:v>80.022269926214221</c:v>
                </c:pt>
                <c:pt idx="77">
                  <c:v>81.02254155517717</c:v>
                </c:pt>
                <c:pt idx="78">
                  <c:v>82.022833454958231</c:v>
                </c:pt>
                <c:pt idx="79">
                  <c:v>83.023105083921195</c:v>
                </c:pt>
                <c:pt idx="80">
                  <c:v>84.023396983702256</c:v>
                </c:pt>
                <c:pt idx="81">
                  <c:v>85.023676720992455</c:v>
                </c:pt>
                <c:pt idx="82">
                  <c:v>86.023960512446294</c:v>
                </c:pt>
                <c:pt idx="83">
                  <c:v>87.024236195572854</c:v>
                </c:pt>
                <c:pt idx="84">
                  <c:v>88.024528095353929</c:v>
                </c:pt>
                <c:pt idx="85">
                  <c:v>89.024807832644129</c:v>
                </c:pt>
                <c:pt idx="86">
                  <c:v>90.025087569934314</c:v>
                </c:pt>
                <c:pt idx="87">
                  <c:v>91.025371361388153</c:v>
                </c:pt>
                <c:pt idx="88">
                  <c:v>92.025647044514713</c:v>
                </c:pt>
                <c:pt idx="89">
                  <c:v>93.025930835968538</c:v>
                </c:pt>
                <c:pt idx="90">
                  <c:v>94.026210573258737</c:v>
                </c:pt>
                <c:pt idx="91">
                  <c:v>95.026494364712548</c:v>
                </c:pt>
                <c:pt idx="92">
                  <c:v>96.026782210329998</c:v>
                </c:pt>
                <c:pt idx="93">
                  <c:v>97.027061947620197</c:v>
                </c:pt>
                <c:pt idx="94">
                  <c:v>98.027337630746786</c:v>
                </c:pt>
                <c:pt idx="95">
                  <c:v>99.027621422200596</c:v>
                </c:pt>
                <c:pt idx="96">
                  <c:v>100.02790926781805</c:v>
                </c:pt>
                <c:pt idx="97">
                  <c:v>101.02818495094463</c:v>
                </c:pt>
                <c:pt idx="98">
                  <c:v>102.02846874239845</c:v>
                </c:pt>
                <c:pt idx="99">
                  <c:v>103.02874847968864</c:v>
                </c:pt>
                <c:pt idx="100">
                  <c:v>104.02903632530609</c:v>
                </c:pt>
                <c:pt idx="101">
                  <c:v>105.02932011675992</c:v>
                </c:pt>
                <c:pt idx="102">
                  <c:v>106.02959174572285</c:v>
                </c:pt>
                <c:pt idx="103">
                  <c:v>107.02988364550393</c:v>
                </c:pt>
                <c:pt idx="104">
                  <c:v>108.03016338279413</c:v>
                </c:pt>
                <c:pt idx="105">
                  <c:v>109.03045122841158</c:v>
                </c:pt>
                <c:pt idx="106">
                  <c:v>110.03071880321089</c:v>
                </c:pt>
                <c:pt idx="107">
                  <c:v>111.03100664882834</c:v>
                </c:pt>
                <c:pt idx="108">
                  <c:v>112.03129044028218</c:v>
                </c:pt>
                <c:pt idx="109">
                  <c:v>113.03157017757238</c:v>
                </c:pt>
                <c:pt idx="110">
                  <c:v>114.03184586069894</c:v>
                </c:pt>
                <c:pt idx="111">
                  <c:v>115.03213776048001</c:v>
                </c:pt>
                <c:pt idx="112">
                  <c:v>116.03241749777021</c:v>
                </c:pt>
                <c:pt idx="113">
                  <c:v>117.03270128922404</c:v>
                </c:pt>
                <c:pt idx="114">
                  <c:v>118.03298102651422</c:v>
                </c:pt>
                <c:pt idx="115">
                  <c:v>119.03326481796806</c:v>
                </c:pt>
                <c:pt idx="116">
                  <c:v>120.03354455525826</c:v>
                </c:pt>
                <c:pt idx="117">
                  <c:v>121.03382834671207</c:v>
                </c:pt>
                <c:pt idx="118">
                  <c:v>122.03411213816591</c:v>
                </c:pt>
                <c:pt idx="119">
                  <c:v>123.03439187545611</c:v>
                </c:pt>
                <c:pt idx="120">
                  <c:v>124.03466755858267</c:v>
                </c:pt>
                <c:pt idx="121">
                  <c:v>125.03495945836374</c:v>
                </c:pt>
                <c:pt idx="122">
                  <c:v>126.03523919565393</c:v>
                </c:pt>
                <c:pt idx="123">
                  <c:v>127.03552298710775</c:v>
                </c:pt>
              </c:numCache>
            </c:numRef>
          </c:xVal>
          <c:yVal>
            <c:numRef>
              <c:f>'Y Locations'!$V$9:$V$132</c:f>
              <c:numCache>
                <c:formatCode>0</c:formatCode>
                <c:ptCount val="124"/>
                <c:pt idx="0">
                  <c:v>17.521060605929506</c:v>
                </c:pt>
                <c:pt idx="1">
                  <c:v>11.421060605925959</c:v>
                </c:pt>
                <c:pt idx="2">
                  <c:v>14.021060605927005</c:v>
                </c:pt>
                <c:pt idx="3">
                  <c:v>11.521060605929279</c:v>
                </c:pt>
                <c:pt idx="4">
                  <c:v>15.02106060593178</c:v>
                </c:pt>
                <c:pt idx="5">
                  <c:v>13.221060605957291</c:v>
                </c:pt>
                <c:pt idx="6">
                  <c:v>-12.728939394065719</c:v>
                </c:pt>
                <c:pt idx="7">
                  <c:v>-4.0289393940611262</c:v>
                </c:pt>
                <c:pt idx="8">
                  <c:v>1.8510606059578549</c:v>
                </c:pt>
                <c:pt idx="9">
                  <c:v>-1.2789393940693117</c:v>
                </c:pt>
                <c:pt idx="10">
                  <c:v>8.5210606059433758</c:v>
                </c:pt>
                <c:pt idx="11">
                  <c:v>16.161060605924149</c:v>
                </c:pt>
                <c:pt idx="12">
                  <c:v>2.2210606059331894</c:v>
                </c:pt>
                <c:pt idx="13">
                  <c:v>-2.1389393940580703</c:v>
                </c:pt>
                <c:pt idx="14">
                  <c:v>10.871060605921912</c:v>
                </c:pt>
                <c:pt idx="15">
                  <c:v>5.7710606059515612</c:v>
                </c:pt>
                <c:pt idx="16">
                  <c:v>-2.8289393940497121</c:v>
                </c:pt>
                <c:pt idx="17">
                  <c:v>15.371060605929188</c:v>
                </c:pt>
                <c:pt idx="18">
                  <c:v>5.5210606059290512</c:v>
                </c:pt>
                <c:pt idx="19">
                  <c:v>2.4710606059556994</c:v>
                </c:pt>
                <c:pt idx="20">
                  <c:v>3.9910606059549991</c:v>
                </c:pt>
                <c:pt idx="21">
                  <c:v>1.531060605913126</c:v>
                </c:pt>
                <c:pt idx="22">
                  <c:v>-2.3089393940551872</c:v>
                </c:pt>
                <c:pt idx="23">
                  <c:v>20.221060605933872</c:v>
                </c:pt>
                <c:pt idx="24">
                  <c:v>0.1210606059487418</c:v>
                </c:pt>
                <c:pt idx="25">
                  <c:v>-5.1589393940787431</c:v>
                </c:pt>
                <c:pt idx="26">
                  <c:v>-6.8789393940562604</c:v>
                </c:pt>
                <c:pt idx="27">
                  <c:v>-19.328939394057443</c:v>
                </c:pt>
                <c:pt idx="28">
                  <c:v>-7.4689393940730042</c:v>
                </c:pt>
                <c:pt idx="29">
                  <c:v>8.8710606059407837</c:v>
                </c:pt>
                <c:pt idx="30">
                  <c:v>10.971060605925231</c:v>
                </c:pt>
                <c:pt idx="31">
                  <c:v>18.071060605933553</c:v>
                </c:pt>
                <c:pt idx="32">
                  <c:v>11.761060605948614</c:v>
                </c:pt>
                <c:pt idx="33">
                  <c:v>9.8210606059296879</c:v>
                </c:pt>
                <c:pt idx="34">
                  <c:v>7.9210606059234578</c:v>
                </c:pt>
                <c:pt idx="35">
                  <c:v>2.4710606059272777</c:v>
                </c:pt>
                <c:pt idx="36">
                  <c:v>4.8910606059564543</c:v>
                </c:pt>
                <c:pt idx="37">
                  <c:v>3.3710606059287329</c:v>
                </c:pt>
                <c:pt idx="38">
                  <c:v>-0.96893939408460028</c:v>
                </c:pt>
                <c:pt idx="39">
                  <c:v>-3.0289393940563514</c:v>
                </c:pt>
                <c:pt idx="40">
                  <c:v>1.3510606059412567</c:v>
                </c:pt>
                <c:pt idx="41">
                  <c:v>7.1060605932871113E-2</c:v>
                </c:pt>
                <c:pt idx="42">
                  <c:v>0.45106060593980146</c:v>
                </c:pt>
                <c:pt idx="43">
                  <c:v>-0.78893939408430924</c:v>
                </c:pt>
                <c:pt idx="44">
                  <c:v>-11.228939394072768</c:v>
                </c:pt>
                <c:pt idx="45">
                  <c:v>-8.3489393940681111</c:v>
                </c:pt>
                <c:pt idx="46">
                  <c:v>-9.3289393940665377</c:v>
                </c:pt>
                <c:pt idx="47">
                  <c:v>-0.27893939406453683</c:v>
                </c:pt>
                <c:pt idx="48">
                  <c:v>1.4210606059350539</c:v>
                </c:pt>
                <c:pt idx="49">
                  <c:v>-5.7789393940481659</c:v>
                </c:pt>
                <c:pt idx="50">
                  <c:v>4.7710606059183647</c:v>
                </c:pt>
                <c:pt idx="51">
                  <c:v>1.6710606059291422</c:v>
                </c:pt>
                <c:pt idx="52">
                  <c:v>1.9210606059232305</c:v>
                </c:pt>
                <c:pt idx="53">
                  <c:v>1.2710606059442853</c:v>
                </c:pt>
                <c:pt idx="54">
                  <c:v>1.5610606059226484</c:v>
                </c:pt>
                <c:pt idx="55">
                  <c:v>5.6210606059323709</c:v>
                </c:pt>
                <c:pt idx="56">
                  <c:v>2.106060591700043E-2</c:v>
                </c:pt>
                <c:pt idx="57">
                  <c:v>0.62106060593691836</c:v>
                </c:pt>
                <c:pt idx="58">
                  <c:v>4.921060605937555</c:v>
                </c:pt>
                <c:pt idx="59">
                  <c:v>6.7210606059404654</c:v>
                </c:pt>
                <c:pt idx="60">
                  <c:v>12.431060605933908</c:v>
                </c:pt>
                <c:pt idx="61">
                  <c:v>6.6510606059182464</c:v>
                </c:pt>
                <c:pt idx="62">
                  <c:v>-11.928939394067584</c:v>
                </c:pt>
                <c:pt idx="63">
                  <c:v>-4.1289393940644459</c:v>
                </c:pt>
                <c:pt idx="64">
                  <c:v>-5.378939394063309</c:v>
                </c:pt>
                <c:pt idx="65">
                  <c:v>-1.5989393940571972</c:v>
                </c:pt>
                <c:pt idx="66">
                  <c:v>17.391060605945086</c:v>
                </c:pt>
                <c:pt idx="67">
                  <c:v>16.561060605937428</c:v>
                </c:pt>
                <c:pt idx="68">
                  <c:v>11.821060605939238</c:v>
                </c:pt>
                <c:pt idx="69">
                  <c:v>-3.1689393940723676</c:v>
                </c:pt>
                <c:pt idx="70">
                  <c:v>-7.0289393940754508</c:v>
                </c:pt>
                <c:pt idx="71">
                  <c:v>-2.8939394070448543E-2</c:v>
                </c:pt>
                <c:pt idx="72">
                  <c:v>13.571060605926277</c:v>
                </c:pt>
                <c:pt idx="73">
                  <c:v>19.871060605936464</c:v>
                </c:pt>
                <c:pt idx="74">
                  <c:v>10.271060605930415</c:v>
                </c:pt>
                <c:pt idx="75">
                  <c:v>-7.5289393940636273</c:v>
                </c:pt>
                <c:pt idx="76">
                  <c:v>14.641060605924849</c:v>
                </c:pt>
                <c:pt idx="77">
                  <c:v>13.771060605932917</c:v>
                </c:pt>
                <c:pt idx="78">
                  <c:v>-3.4789393940855007</c:v>
                </c:pt>
                <c:pt idx="79">
                  <c:v>-3.9289393940578066</c:v>
                </c:pt>
                <c:pt idx="80">
                  <c:v>7.7810606059358634</c:v>
                </c:pt>
                <c:pt idx="81">
                  <c:v>2.5710606059305974</c:v>
                </c:pt>
                <c:pt idx="82">
                  <c:v>-7.928939394076906</c:v>
                </c:pt>
                <c:pt idx="83">
                  <c:v>-7.8889393940642094</c:v>
                </c:pt>
                <c:pt idx="84">
                  <c:v>5.1910606059379916</c:v>
                </c:pt>
                <c:pt idx="85">
                  <c:v>15.541060605926305</c:v>
                </c:pt>
                <c:pt idx="86">
                  <c:v>19.161060605938474</c:v>
                </c:pt>
                <c:pt idx="87">
                  <c:v>21.441060605923212</c:v>
                </c:pt>
                <c:pt idx="88">
                  <c:v>-15.008939394050458</c:v>
                </c:pt>
                <c:pt idx="89">
                  <c:v>-14.228939394058671</c:v>
                </c:pt>
                <c:pt idx="90">
                  <c:v>-4.4789393940618538</c:v>
                </c:pt>
                <c:pt idx="91">
                  <c:v>-5.9489393940737045</c:v>
                </c:pt>
                <c:pt idx="92">
                  <c:v>-5.8789393940514856</c:v>
                </c:pt>
                <c:pt idx="93">
                  <c:v>-9.578939394060626</c:v>
                </c:pt>
                <c:pt idx="94">
                  <c:v>-5.1889393940882655</c:v>
                </c:pt>
                <c:pt idx="95">
                  <c:v>9.5710606059355996</c:v>
                </c:pt>
                <c:pt idx="96">
                  <c:v>-1.9389393940798527</c:v>
                </c:pt>
                <c:pt idx="97">
                  <c:v>0.37106060594283008</c:v>
                </c:pt>
                <c:pt idx="98">
                  <c:v>23.121060605944876</c:v>
                </c:pt>
                <c:pt idx="99">
                  <c:v>-7.0589393940565515</c:v>
                </c:pt>
                <c:pt idx="100">
                  <c:v>11.321060605951061</c:v>
                </c:pt>
                <c:pt idx="101">
                  <c:v>7.1710606059127713</c:v>
                </c:pt>
                <c:pt idx="102">
                  <c:v>5.9710606059297788</c:v>
                </c:pt>
                <c:pt idx="103">
                  <c:v>5.6210606059323709</c:v>
                </c:pt>
                <c:pt idx="104">
                  <c:v>7.3210606059319616</c:v>
                </c:pt>
                <c:pt idx="105">
                  <c:v>-1.128939394078543</c:v>
                </c:pt>
                <c:pt idx="106">
                  <c:v>-0.42893939408372717</c:v>
                </c:pt>
                <c:pt idx="107">
                  <c:v>2.9410606059343536</c:v>
                </c:pt>
                <c:pt idx="108">
                  <c:v>-3.3289393940663103</c:v>
                </c:pt>
                <c:pt idx="109">
                  <c:v>-6.3789393940680839</c:v>
                </c:pt>
                <c:pt idx="110">
                  <c:v>-6.5489393940652008</c:v>
                </c:pt>
                <c:pt idx="111">
                  <c:v>8.4310606059432303</c:v>
                </c:pt>
                <c:pt idx="112">
                  <c:v>6.6210606059371457</c:v>
                </c:pt>
                <c:pt idx="113">
                  <c:v>13.931060605926859</c:v>
                </c:pt>
                <c:pt idx="114">
                  <c:v>14.731060605953417</c:v>
                </c:pt>
                <c:pt idx="115">
                  <c:v>-9.7689393940640912</c:v>
                </c:pt>
                <c:pt idx="116">
                  <c:v>-9.9589393940675563</c:v>
                </c:pt>
                <c:pt idx="117">
                  <c:v>7.6310606059450947</c:v>
                </c:pt>
                <c:pt idx="118">
                  <c:v>-2.8789393940655827</c:v>
                </c:pt>
                <c:pt idx="119">
                  <c:v>1.3210606059317342</c:v>
                </c:pt>
                <c:pt idx="120">
                  <c:v>-7.4289393940603077</c:v>
                </c:pt>
                <c:pt idx="121">
                  <c:v>-5.1089393940912942</c:v>
                </c:pt>
                <c:pt idx="122">
                  <c:v>-14.878939394066037</c:v>
                </c:pt>
                <c:pt idx="123">
                  <c:v>-29.37893939409264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CB-410B-8FD5-C74351794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6845120"/>
        <c:axId val="1510635088"/>
      </c:scatterChart>
      <c:valAx>
        <c:axId val="13268451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35088"/>
        <c:crosses val="autoZero"/>
        <c:crossBetween val="midCat"/>
      </c:valAx>
      <c:valAx>
        <c:axId val="1510635088"/>
        <c:scaling>
          <c:orientation val="minMax"/>
          <c:min val="-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8451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19049</xdr:colOff>
      <xdr:row>23</xdr:row>
      <xdr:rowOff>28575</xdr:rowOff>
    </xdr:from>
    <xdr:to>
      <xdr:col>38</xdr:col>
      <xdr:colOff>133350</xdr:colOff>
      <xdr:row>37</xdr:row>
      <xdr:rowOff>104775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66792</xdr:colOff>
      <xdr:row>7</xdr:row>
      <xdr:rowOff>4762</xdr:rowOff>
    </xdr:from>
    <xdr:to>
      <xdr:col>38</xdr:col>
      <xdr:colOff>152400</xdr:colOff>
      <xdr:row>22</xdr:row>
      <xdr:rowOff>123065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3E628088-BF24-E022-E463-347DDB67257C}"/>
            </a:ext>
          </a:extLst>
        </xdr:cNvPr>
        <xdr:cNvGrpSpPr/>
      </xdr:nvGrpSpPr>
      <xdr:grpSpPr>
        <a:xfrm>
          <a:off x="4943592" y="1338262"/>
          <a:ext cx="18564108" cy="2975803"/>
          <a:chOff x="786019" y="700087"/>
          <a:chExt cx="18292556" cy="2967038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2179D4BF-4FE3-D898-0D19-27B0A768F612}"/>
              </a:ext>
            </a:extLst>
          </xdr:cNvPr>
          <xdr:cNvGraphicFramePr/>
        </xdr:nvGraphicFramePr>
        <xdr:xfrm>
          <a:off x="9324975" y="700087"/>
          <a:ext cx="9753600" cy="29670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51C8A069-9F5D-410E-B37E-93C2BB9AB492}"/>
              </a:ext>
            </a:extLst>
          </xdr:cNvPr>
          <xdr:cNvCxnSpPr/>
        </xdr:nvCxnSpPr>
        <xdr:spPr>
          <a:xfrm flipV="1">
            <a:off x="786019" y="1034278"/>
            <a:ext cx="18601" cy="36935"/>
          </a:xfrm>
          <a:prstGeom prst="line">
            <a:avLst/>
          </a:prstGeom>
          <a:ln>
            <a:prstDash val="dashDot"/>
          </a:ln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19050</xdr:colOff>
      <xdr:row>46</xdr:row>
      <xdr:rowOff>0</xdr:rowOff>
    </xdr:from>
    <xdr:to>
      <xdr:col>38</xdr:col>
      <xdr:colOff>152400</xdr:colOff>
      <xdr:row>60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4D78633-BAF1-CCC6-3C26-FDA8A4F8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3:Z268"/>
  <sheetViews>
    <sheetView tabSelected="1" topLeftCell="G1" zoomScaleNormal="100" workbookViewId="0">
      <selection activeCell="AG40" sqref="AG40"/>
    </sheetView>
  </sheetViews>
  <sheetFormatPr defaultRowHeight="15" x14ac:dyDescent="0.25"/>
  <cols>
    <col min="22" max="22" width="12" bestFit="1" customWidth="1"/>
  </cols>
  <sheetData>
    <row r="3" spans="5:26" x14ac:dyDescent="0.25">
      <c r="T3">
        <f>AVERAGE(T137:T268)</f>
        <v>236.90065401515156</v>
      </c>
    </row>
    <row r="4" spans="5:26" x14ac:dyDescent="0.25">
      <c r="E4" s="1" t="s">
        <v>0</v>
      </c>
      <c r="F4" s="1" t="s">
        <v>1</v>
      </c>
      <c r="G4" s="1" t="s">
        <v>2</v>
      </c>
    </row>
    <row r="5" spans="5:26" x14ac:dyDescent="0.25">
      <c r="E5">
        <v>67.334130000000002</v>
      </c>
      <c r="F5">
        <v>223.9999</v>
      </c>
      <c r="G5">
        <v>12.36172</v>
      </c>
      <c r="I5">
        <f>F137-$J$5</f>
        <v>-4.8755075757497934E-2</v>
      </c>
      <c r="J5">
        <f>AVERAGE(F137:F268)</f>
        <v>236.92033507575749</v>
      </c>
      <c r="K5">
        <f>-(G5-$G$5)*0.000145+0.236805+I5</f>
        <v>0.18804992424250205</v>
      </c>
      <c r="L5">
        <f>E5-77.5+19/2</f>
        <v>-0.66586999999999819</v>
      </c>
      <c r="N5" s="4">
        <f>G5/$G$5</f>
        <v>1</v>
      </c>
      <c r="P5" s="5">
        <f t="shared" ref="P5:P8" si="0">I5*1000</f>
        <v>-48.755075757497934</v>
      </c>
      <c r="Q5" s="6">
        <f t="shared" ref="Q5:Q8" si="1">(L5-$M$9)*1000</f>
        <v>-73.720967741933379</v>
      </c>
      <c r="T5">
        <v>224.00003000000001</v>
      </c>
      <c r="U5">
        <f>T137-$T$3</f>
        <v>-2.7024015151567937E-2</v>
      </c>
      <c r="V5" s="5">
        <f>(U5-I5)*1000</f>
        <v>21.731060605929997</v>
      </c>
      <c r="Y5">
        <f>0.00001/3.4</f>
        <v>2.9411764705882355E-6</v>
      </c>
      <c r="Z5">
        <v>0</v>
      </c>
    </row>
    <row r="6" spans="5:26" x14ac:dyDescent="0.25">
      <c r="E6">
        <v>67.424729999999997</v>
      </c>
      <c r="F6">
        <v>223.99999</v>
      </c>
      <c r="G6">
        <v>37.034689999999998</v>
      </c>
      <c r="I6">
        <f t="shared" ref="I6:I69" si="2">F138-$J$5</f>
        <v>-1.4395075757505538E-2</v>
      </c>
      <c r="K6">
        <f t="shared" ref="K6:K69" si="3">-(G6-$G$5)*0.000145+0.236805+I6</f>
        <v>0.21883234359249445</v>
      </c>
      <c r="L6">
        <f t="shared" ref="L6:L69" si="4">E6-77.5+19/2</f>
        <v>-0.57527000000000328</v>
      </c>
      <c r="N6" s="4">
        <f>(G6-$G$5)/24.666+1</f>
        <v>2.0002825752047353</v>
      </c>
      <c r="P6" s="5">
        <f t="shared" si="0"/>
        <v>-14.395075757505538</v>
      </c>
      <c r="Q6" s="5">
        <f t="shared" si="1"/>
        <v>16.879032258061532</v>
      </c>
      <c r="T6">
        <v>224.00011000000001</v>
      </c>
      <c r="U6">
        <f t="shared" ref="U6:U69" si="5">T138-$T$3</f>
        <v>8.5759848484485701E-3</v>
      </c>
      <c r="V6" s="5">
        <f t="shared" ref="V6:V69" si="6">(U6-I6)*1000</f>
        <v>22.971060605954108</v>
      </c>
    </row>
    <row r="7" spans="5:26" x14ac:dyDescent="0.25">
      <c r="E7">
        <v>67.334230000000005</v>
      </c>
      <c r="F7">
        <v>223.99999</v>
      </c>
      <c r="G7">
        <v>61.707419999999999</v>
      </c>
      <c r="I7">
        <f t="shared" si="2"/>
        <v>7.9354924242494462E-2</v>
      </c>
      <c r="K7">
        <f t="shared" si="3"/>
        <v>0.30900479774249445</v>
      </c>
      <c r="L7">
        <f t="shared" si="4"/>
        <v>-0.66576999999999487</v>
      </c>
      <c r="N7" s="4">
        <f t="shared" ref="N7" si="7">(G7-$G$5)/24.666+1</f>
        <v>3.0005554204167679</v>
      </c>
      <c r="P7" s="5">
        <f t="shared" si="0"/>
        <v>79.354924242494462</v>
      </c>
      <c r="Q7" s="5">
        <f t="shared" si="1"/>
        <v>-73.620967741930059</v>
      </c>
      <c r="T7">
        <v>224.00003000000001</v>
      </c>
      <c r="U7">
        <f t="shared" si="5"/>
        <v>1.3275984848434064E-2</v>
      </c>
      <c r="V7" s="5">
        <f t="shared" si="6"/>
        <v>-66.078939394060399</v>
      </c>
    </row>
    <row r="8" spans="5:26" x14ac:dyDescent="0.25">
      <c r="E8">
        <v>67.42071</v>
      </c>
      <c r="F8">
        <v>223.99999</v>
      </c>
      <c r="G8">
        <v>86.380390000000006</v>
      </c>
      <c r="I8">
        <f t="shared" si="2"/>
        <v>6.2154924242520337E-2</v>
      </c>
      <c r="K8">
        <f t="shared" si="3"/>
        <v>0.2882272170925203</v>
      </c>
      <c r="L8">
        <f t="shared" si="4"/>
        <v>-0.5792900000000003</v>
      </c>
      <c r="N8" s="4">
        <v>3</v>
      </c>
      <c r="P8" s="5">
        <f t="shared" si="0"/>
        <v>62.154924242520337</v>
      </c>
      <c r="Q8" s="6">
        <f t="shared" si="1"/>
        <v>12.859032258064506</v>
      </c>
      <c r="T8">
        <v>224.00003000000001</v>
      </c>
      <c r="U8">
        <f t="shared" si="5"/>
        <v>3.0759848484365193E-3</v>
      </c>
      <c r="V8" s="5">
        <f t="shared" si="6"/>
        <v>-59.078939394083818</v>
      </c>
    </row>
    <row r="9" spans="5:26" x14ac:dyDescent="0.25">
      <c r="E9">
        <v>67.327629999999999</v>
      </c>
      <c r="F9">
        <v>223.99999</v>
      </c>
      <c r="G9">
        <v>111.05336</v>
      </c>
      <c r="I9">
        <f t="shared" si="2"/>
        <v>-2.304507575749426E-2</v>
      </c>
      <c r="K9">
        <f t="shared" si="3"/>
        <v>0.19944963644250574</v>
      </c>
      <c r="L9">
        <f t="shared" si="4"/>
        <v>-0.6723700000000008</v>
      </c>
      <c r="M9">
        <f>AVERAGE(L9:L132)</f>
        <v>-0.59214903225806481</v>
      </c>
      <c r="N9" s="4">
        <v>4</v>
      </c>
      <c r="P9" s="5">
        <f>I9*1000</f>
        <v>-23.04507575749426</v>
      </c>
      <c r="Q9" s="5">
        <f>(L9-$M$9)*1000</f>
        <v>-80.220967741935993</v>
      </c>
      <c r="R9" s="4">
        <f>P9-$Z$5*(N9-$N$9)+15</f>
        <v>-8.04507575749426</v>
      </c>
      <c r="T9">
        <v>224.00003000000001</v>
      </c>
      <c r="U9">
        <f t="shared" si="5"/>
        <v>-5.524015151564754E-3</v>
      </c>
      <c r="V9" s="5">
        <f t="shared" si="6"/>
        <v>17.521060605929506</v>
      </c>
    </row>
    <row r="10" spans="5:26" x14ac:dyDescent="0.25">
      <c r="E10">
        <v>67.434010000000001</v>
      </c>
      <c r="F10">
        <v>223.99999</v>
      </c>
      <c r="G10">
        <v>135.72617</v>
      </c>
      <c r="I10">
        <f t="shared" si="2"/>
        <v>-1.4045075757479708E-2</v>
      </c>
      <c r="K10">
        <f t="shared" si="3"/>
        <v>0.20487207899252027</v>
      </c>
      <c r="L10">
        <f t="shared" si="4"/>
        <v>-0.56598999999999933</v>
      </c>
      <c r="N10" s="4">
        <v>5</v>
      </c>
      <c r="P10" s="5">
        <f t="shared" ref="P10:P73" si="8">I10*1000</f>
        <v>-14.045075757479708</v>
      </c>
      <c r="Q10" s="5">
        <f t="shared" ref="Q10:Q73" si="9">(L10-$M$9)*1000</f>
        <v>26.159032258065483</v>
      </c>
      <c r="R10" s="4">
        <f>P10-$Z$5*(N10-$N$9)+15</f>
        <v>0.95492424252029195</v>
      </c>
      <c r="T10">
        <v>224.00003000000001</v>
      </c>
      <c r="U10">
        <f t="shared" si="5"/>
        <v>-2.6240151515537491E-3</v>
      </c>
      <c r="V10" s="5">
        <f t="shared" si="6"/>
        <v>11.421060605925959</v>
      </c>
    </row>
    <row r="11" spans="5:26" x14ac:dyDescent="0.25">
      <c r="E11">
        <v>67.399529999999999</v>
      </c>
      <c r="F11">
        <v>223.99999</v>
      </c>
      <c r="G11">
        <v>160.39922000000001</v>
      </c>
      <c r="I11">
        <f t="shared" si="2"/>
        <v>2.6049242425187913E-3</v>
      </c>
      <c r="K11">
        <f t="shared" si="3"/>
        <v>0.21794448674251876</v>
      </c>
      <c r="L11">
        <f t="shared" si="4"/>
        <v>-0.60047000000000139</v>
      </c>
      <c r="N11" s="4">
        <v>6</v>
      </c>
      <c r="P11" s="5">
        <f t="shared" si="8"/>
        <v>2.6049242425187913</v>
      </c>
      <c r="Q11" s="5">
        <f t="shared" si="9"/>
        <v>-8.3209677419365811</v>
      </c>
      <c r="R11" s="4">
        <f>P11-$Z$5*(N11-$N$9)+15</f>
        <v>17.604924242518791</v>
      </c>
      <c r="T11">
        <v>224.00003000000001</v>
      </c>
      <c r="U11">
        <f t="shared" si="5"/>
        <v>1.6625984848445796E-2</v>
      </c>
      <c r="V11" s="5">
        <f t="shared" si="6"/>
        <v>14.021060605927005</v>
      </c>
    </row>
    <row r="12" spans="5:26" x14ac:dyDescent="0.25">
      <c r="E12">
        <v>67.417429999999996</v>
      </c>
      <c r="F12">
        <v>224.00004999999999</v>
      </c>
      <c r="G12">
        <v>185.07211000000001</v>
      </c>
      <c r="I12">
        <f t="shared" si="2"/>
        <v>-1.9745075757498398E-2</v>
      </c>
      <c r="K12">
        <f t="shared" si="3"/>
        <v>0.19201691769250159</v>
      </c>
      <c r="L12">
        <f t="shared" si="4"/>
        <v>-0.58257000000000403</v>
      </c>
      <c r="N12" s="4">
        <f>(G12-$G$6)/24.666+1</f>
        <v>7.0016792345739072</v>
      </c>
      <c r="P12" s="5">
        <f t="shared" si="8"/>
        <v>-19.745075757498398</v>
      </c>
      <c r="Q12" s="5">
        <f t="shared" si="9"/>
        <v>9.5790322580607814</v>
      </c>
      <c r="R12" s="4">
        <f>P12-$Z$5*(N12-$N$9)+15</f>
        <v>-4.7450757574983982</v>
      </c>
      <c r="T12">
        <v>224.00003000000001</v>
      </c>
      <c r="U12">
        <f t="shared" si="5"/>
        <v>-8.2240151515691196E-3</v>
      </c>
      <c r="V12" s="5">
        <f t="shared" si="6"/>
        <v>11.521060605929279</v>
      </c>
    </row>
    <row r="13" spans="5:26" x14ac:dyDescent="0.25">
      <c r="E13">
        <v>67.409930000000003</v>
      </c>
      <c r="F13">
        <v>223.99999</v>
      </c>
      <c r="G13">
        <v>209.74547000000001</v>
      </c>
      <c r="I13">
        <f t="shared" si="2"/>
        <v>5.5049242425013745E-3</v>
      </c>
      <c r="K13">
        <f t="shared" si="3"/>
        <v>0.21368928049250135</v>
      </c>
      <c r="L13">
        <f t="shared" si="4"/>
        <v>-0.59006999999999721</v>
      </c>
      <c r="N13" s="4">
        <f t="shared" ref="N13:N76" si="10">(G13-$G$6)/24.666+1</f>
        <v>8.0019776210167848</v>
      </c>
      <c r="P13" s="5">
        <f t="shared" si="8"/>
        <v>5.5049242425013745</v>
      </c>
      <c r="Q13" s="5">
        <f t="shared" si="9"/>
        <v>2.0790322580676035</v>
      </c>
      <c r="R13" s="4">
        <f>P13-$Z$5*(N13-$N$9)+15</f>
        <v>20.504924242501374</v>
      </c>
      <c r="T13">
        <v>224.00003000000001</v>
      </c>
      <c r="U13">
        <f t="shared" si="5"/>
        <v>2.0525984848433154E-2</v>
      </c>
      <c r="V13" s="5">
        <f t="shared" si="6"/>
        <v>15.02106060593178</v>
      </c>
    </row>
    <row r="14" spans="5:26" x14ac:dyDescent="0.25">
      <c r="E14">
        <v>67.408330000000007</v>
      </c>
      <c r="F14">
        <v>223.99999</v>
      </c>
      <c r="G14">
        <v>234.41820000000001</v>
      </c>
      <c r="I14">
        <f t="shared" si="2"/>
        <v>7.4549242424950535E-3</v>
      </c>
      <c r="K14">
        <f t="shared" si="3"/>
        <v>0.21206173464249503</v>
      </c>
      <c r="L14">
        <f t="shared" si="4"/>
        <v>-0.59166999999999348</v>
      </c>
      <c r="N14" s="4">
        <f t="shared" si="10"/>
        <v>9.0022504662288174</v>
      </c>
      <c r="P14" s="5">
        <f t="shared" si="8"/>
        <v>7.4549242424950535</v>
      </c>
      <c r="Q14" s="5">
        <f t="shared" si="9"/>
        <v>0.47903225807133243</v>
      </c>
      <c r="R14" s="4">
        <f>P14-$Z$5*(N14-$N$9)+15</f>
        <v>22.454924242495053</v>
      </c>
      <c r="T14">
        <v>223.99994000000001</v>
      </c>
      <c r="U14">
        <f t="shared" si="5"/>
        <v>2.0675984848452345E-2</v>
      </c>
      <c r="V14" s="5">
        <f t="shared" si="6"/>
        <v>13.221060605957291</v>
      </c>
    </row>
    <row r="15" spans="5:26" x14ac:dyDescent="0.25">
      <c r="E15">
        <v>67.412589999999994</v>
      </c>
      <c r="F15">
        <v>223.99999</v>
      </c>
      <c r="G15">
        <v>259.09109000000001</v>
      </c>
      <c r="I15">
        <f t="shared" si="2"/>
        <v>-1.3195075757494124E-2</v>
      </c>
      <c r="K15">
        <f t="shared" si="3"/>
        <v>0.18783416559250588</v>
      </c>
      <c r="L15">
        <f t="shared" si="4"/>
        <v>-0.58741000000000554</v>
      </c>
      <c r="N15" s="4">
        <f t="shared" si="10"/>
        <v>10.002529798102652</v>
      </c>
      <c r="P15" s="5">
        <f t="shared" si="8"/>
        <v>-13.195075757494124</v>
      </c>
      <c r="Q15" s="5">
        <f t="shared" si="9"/>
        <v>4.7390322580592725</v>
      </c>
      <c r="R15" s="4">
        <f>P15-$Z$5*(N15-$N$9)+15</f>
        <v>1.8049242425058765</v>
      </c>
      <c r="T15">
        <v>224.00003000000001</v>
      </c>
      <c r="U15">
        <f t="shared" si="5"/>
        <v>-2.5924015151559843E-2</v>
      </c>
      <c r="V15" s="5">
        <f t="shared" si="6"/>
        <v>-12.728939394065719</v>
      </c>
    </row>
    <row r="16" spans="5:26" x14ac:dyDescent="0.25">
      <c r="E16">
        <v>67.491929999999996</v>
      </c>
      <c r="F16">
        <v>223.99999</v>
      </c>
      <c r="G16">
        <v>283.76422000000002</v>
      </c>
      <c r="I16">
        <f t="shared" si="2"/>
        <v>-2.3950757575050829E-3</v>
      </c>
      <c r="K16">
        <f t="shared" si="3"/>
        <v>0.19505656174249492</v>
      </c>
      <c r="L16">
        <f t="shared" si="4"/>
        <v>-0.50807000000000357</v>
      </c>
      <c r="N16" s="4">
        <f t="shared" si="10"/>
        <v>11.002818859969189</v>
      </c>
      <c r="P16" s="5">
        <f t="shared" si="8"/>
        <v>-2.3950757575050829</v>
      </c>
      <c r="Q16" s="5">
        <f t="shared" si="9"/>
        <v>84.079032258061233</v>
      </c>
      <c r="R16" s="4">
        <f>P16-$Z$5*(N16-$N$9)+15</f>
        <v>12.604924242494917</v>
      </c>
      <c r="T16">
        <v>224.00009</v>
      </c>
      <c r="U16">
        <f t="shared" si="5"/>
        <v>-6.4240151515662092E-3</v>
      </c>
      <c r="V16" s="5">
        <f t="shared" si="6"/>
        <v>-4.0289393940611262</v>
      </c>
    </row>
    <row r="17" spans="5:22" x14ac:dyDescent="0.25">
      <c r="E17">
        <v>67.402690000000007</v>
      </c>
      <c r="F17">
        <v>224.00008</v>
      </c>
      <c r="G17">
        <v>308.43695000000002</v>
      </c>
      <c r="I17">
        <f t="shared" si="2"/>
        <v>8.7049242424939166E-3</v>
      </c>
      <c r="K17">
        <f t="shared" si="3"/>
        <v>0.20257901589249389</v>
      </c>
      <c r="L17">
        <f t="shared" si="4"/>
        <v>-0.59730999999999312</v>
      </c>
      <c r="N17" s="4">
        <f t="shared" si="10"/>
        <v>12.003091705181221</v>
      </c>
      <c r="P17" s="5">
        <f t="shared" si="8"/>
        <v>8.7049242424939166</v>
      </c>
      <c r="Q17" s="5">
        <f t="shared" si="9"/>
        <v>-5.1609677419283129</v>
      </c>
      <c r="R17" s="4">
        <f>P17-$Z$5*(N17-$N$9)+15</f>
        <v>23.704924242493917</v>
      </c>
      <c r="T17">
        <v>224.00003000000001</v>
      </c>
      <c r="U17">
        <f t="shared" si="5"/>
        <v>1.0555984848451772E-2</v>
      </c>
      <c r="V17" s="5">
        <f t="shared" si="6"/>
        <v>1.8510606059578549</v>
      </c>
    </row>
    <row r="18" spans="5:22" x14ac:dyDescent="0.25">
      <c r="E18">
        <v>67.481629999999996</v>
      </c>
      <c r="F18">
        <v>223.99999</v>
      </c>
      <c r="G18">
        <v>333.11016000000001</v>
      </c>
      <c r="I18">
        <f t="shared" si="2"/>
        <v>-4.4450757575020816E-3</v>
      </c>
      <c r="K18">
        <f t="shared" si="3"/>
        <v>0.1858514004424979</v>
      </c>
      <c r="L18">
        <f t="shared" si="4"/>
        <v>-0.51837000000000444</v>
      </c>
      <c r="N18" s="4">
        <f t="shared" si="10"/>
        <v>13.003384010378658</v>
      </c>
      <c r="P18" s="5">
        <f t="shared" si="8"/>
        <v>-4.4450757575020816</v>
      </c>
      <c r="Q18" s="5">
        <f t="shared" si="9"/>
        <v>73.779032258060369</v>
      </c>
      <c r="R18" s="4">
        <f>P18-$Z$5*(N18-$N$9)+15</f>
        <v>10.554924242497918</v>
      </c>
      <c r="T18">
        <v>224.00003000000001</v>
      </c>
      <c r="U18">
        <f t="shared" si="5"/>
        <v>-5.7240151515713933E-3</v>
      </c>
      <c r="V18" s="5">
        <f t="shared" si="6"/>
        <v>-1.2789393940693117</v>
      </c>
    </row>
    <row r="19" spans="5:22" x14ac:dyDescent="0.25">
      <c r="E19">
        <v>67.366399999999999</v>
      </c>
      <c r="F19">
        <v>223.99992</v>
      </c>
      <c r="G19">
        <v>357.78266000000002</v>
      </c>
      <c r="I19">
        <f t="shared" si="2"/>
        <v>1.0254924242502739E-2</v>
      </c>
      <c r="K19">
        <f t="shared" si="3"/>
        <v>0.19697388794250273</v>
      </c>
      <c r="L19">
        <f t="shared" si="4"/>
        <v>-0.63360000000000127</v>
      </c>
      <c r="N19" s="4">
        <f t="shared" si="10"/>
        <v>14.003647531014352</v>
      </c>
      <c r="P19" s="5">
        <f t="shared" si="8"/>
        <v>10.254924242502739</v>
      </c>
      <c r="Q19" s="5">
        <f t="shared" si="9"/>
        <v>-41.450967741936459</v>
      </c>
      <c r="R19" s="4">
        <f>P19-$Z$5*(N19-$N$9)+15</f>
        <v>25.254924242502739</v>
      </c>
      <c r="T19">
        <v>224.00003000000001</v>
      </c>
      <c r="U19">
        <f t="shared" si="5"/>
        <v>1.8775984848446114E-2</v>
      </c>
      <c r="V19" s="5">
        <f t="shared" si="6"/>
        <v>8.5210606059433758</v>
      </c>
    </row>
    <row r="20" spans="5:22" x14ac:dyDescent="0.25">
      <c r="E20">
        <v>67.43383</v>
      </c>
      <c r="F20">
        <v>223.99999</v>
      </c>
      <c r="G20">
        <v>382.45578</v>
      </c>
      <c r="I20">
        <f t="shared" si="2"/>
        <v>-1.36950757574823E-2</v>
      </c>
      <c r="K20">
        <f t="shared" si="3"/>
        <v>0.16944628554251767</v>
      </c>
      <c r="L20">
        <f t="shared" si="4"/>
        <v>-0.56616999999999962</v>
      </c>
      <c r="N20" s="4">
        <f t="shared" si="10"/>
        <v>15.003936187464525</v>
      </c>
      <c r="P20" s="5">
        <f t="shared" si="8"/>
        <v>-13.6950757574823</v>
      </c>
      <c r="Q20" s="5">
        <f t="shared" si="9"/>
        <v>25.979032258065192</v>
      </c>
      <c r="R20" s="4">
        <f>P20-$Z$5*(N20-$N$9)+15</f>
        <v>1.3049242425176999</v>
      </c>
      <c r="T20">
        <v>224.00009</v>
      </c>
      <c r="U20">
        <f t="shared" si="5"/>
        <v>2.465984848441849E-3</v>
      </c>
      <c r="V20" s="5">
        <f t="shared" si="6"/>
        <v>16.161060605924149</v>
      </c>
    </row>
    <row r="21" spans="5:22" x14ac:dyDescent="0.25">
      <c r="E21">
        <v>67.426829999999995</v>
      </c>
      <c r="F21">
        <v>223.99999</v>
      </c>
      <c r="G21">
        <v>407.12882999999999</v>
      </c>
      <c r="I21">
        <f t="shared" si="2"/>
        <v>9.0492424251920056E-4</v>
      </c>
      <c r="K21">
        <f t="shared" si="3"/>
        <v>0.18046869329251919</v>
      </c>
      <c r="L21">
        <f t="shared" si="4"/>
        <v>-0.57317000000000462</v>
      </c>
      <c r="N21" s="4">
        <f t="shared" si="10"/>
        <v>16.004222006000163</v>
      </c>
      <c r="P21" s="5">
        <f t="shared" si="8"/>
        <v>0.90492424251920056</v>
      </c>
      <c r="Q21" s="5">
        <f t="shared" si="9"/>
        <v>18.97903225806019</v>
      </c>
      <c r="R21" s="4">
        <f>P21-$Z$5*(N21-$N$9)+15</f>
        <v>15.904924242519201</v>
      </c>
      <c r="T21">
        <v>223.99994000000001</v>
      </c>
      <c r="U21">
        <f t="shared" si="5"/>
        <v>3.12598484845239E-3</v>
      </c>
      <c r="V21" s="5">
        <f t="shared" si="6"/>
        <v>2.2210606059331894</v>
      </c>
    </row>
    <row r="22" spans="5:22" x14ac:dyDescent="0.25">
      <c r="E22">
        <v>67.456130000000002</v>
      </c>
      <c r="F22">
        <v>223.99999</v>
      </c>
      <c r="G22">
        <v>431.80187999999998</v>
      </c>
      <c r="I22">
        <f t="shared" si="2"/>
        <v>-9.8950757574982617E-3</v>
      </c>
      <c r="K22">
        <f t="shared" si="3"/>
        <v>0.16609110104250174</v>
      </c>
      <c r="L22">
        <f t="shared" si="4"/>
        <v>-0.5438699999999983</v>
      </c>
      <c r="N22" s="4">
        <f t="shared" si="10"/>
        <v>17.004507824535796</v>
      </c>
      <c r="P22" s="5">
        <f t="shared" si="8"/>
        <v>-9.8950757574982617</v>
      </c>
      <c r="Q22" s="5">
        <f t="shared" si="9"/>
        <v>48.279032258066515</v>
      </c>
      <c r="R22" s="4">
        <f>P22-$Z$5*(N22-$N$9)+15</f>
        <v>5.1049242425017383</v>
      </c>
      <c r="T22">
        <v>224.00003000000001</v>
      </c>
      <c r="U22">
        <f t="shared" si="5"/>
        <v>-1.2034015151556332E-2</v>
      </c>
      <c r="V22" s="5">
        <f t="shared" si="6"/>
        <v>-2.1389393940580703</v>
      </c>
    </row>
    <row r="23" spans="5:22" x14ac:dyDescent="0.25">
      <c r="E23">
        <v>67.445989999999995</v>
      </c>
      <c r="F23">
        <v>223.99999</v>
      </c>
      <c r="G23">
        <v>456.47483999999997</v>
      </c>
      <c r="I23">
        <f t="shared" si="2"/>
        <v>1.4049242425073771E-3</v>
      </c>
      <c r="K23">
        <f t="shared" si="3"/>
        <v>0.17381352184250737</v>
      </c>
      <c r="L23">
        <f t="shared" si="4"/>
        <v>-0.55401000000000522</v>
      </c>
      <c r="N23" s="4">
        <f t="shared" si="10"/>
        <v>18.00478999432417</v>
      </c>
      <c r="P23" s="5">
        <f t="shared" si="8"/>
        <v>1.4049242425073771</v>
      </c>
      <c r="Q23" s="5">
        <f t="shared" si="9"/>
        <v>38.139032258059594</v>
      </c>
      <c r="R23" s="4">
        <f>P23-$Z$5*(N23-$N$9)+15</f>
        <v>16.404924242507377</v>
      </c>
      <c r="T23">
        <v>224.00003000000001</v>
      </c>
      <c r="U23">
        <f t="shared" si="5"/>
        <v>1.2275984848429289E-2</v>
      </c>
      <c r="V23" s="5">
        <f t="shared" si="6"/>
        <v>10.871060605921912</v>
      </c>
    </row>
    <row r="24" spans="5:22" x14ac:dyDescent="0.25">
      <c r="E24">
        <v>67.418629999999993</v>
      </c>
      <c r="F24">
        <v>223.99999</v>
      </c>
      <c r="G24">
        <v>481.14765999999997</v>
      </c>
      <c r="I24">
        <f t="shared" si="2"/>
        <v>-8.195075757498671E-3</v>
      </c>
      <c r="K24">
        <f t="shared" si="3"/>
        <v>0.16063596294250132</v>
      </c>
      <c r="L24">
        <f t="shared" si="4"/>
        <v>-0.58137000000000683</v>
      </c>
      <c r="N24" s="4">
        <f t="shared" si="10"/>
        <v>19.005066488283465</v>
      </c>
      <c r="P24" s="5">
        <f t="shared" si="8"/>
        <v>-8.195075757498671</v>
      </c>
      <c r="Q24" s="5">
        <f t="shared" si="9"/>
        <v>10.779032258057985</v>
      </c>
      <c r="R24" s="4">
        <f>P24-$Z$5*(N24-$N$9)+15</f>
        <v>6.804924242501329</v>
      </c>
      <c r="T24">
        <v>224.00003000000001</v>
      </c>
      <c r="U24">
        <f t="shared" si="5"/>
        <v>-2.4240151515471098E-3</v>
      </c>
      <c r="V24" s="5">
        <f t="shared" si="6"/>
        <v>5.7710606059515612</v>
      </c>
    </row>
    <row r="25" spans="5:22" x14ac:dyDescent="0.25">
      <c r="E25">
        <v>67.402730000000005</v>
      </c>
      <c r="F25">
        <v>224.00005999999999</v>
      </c>
      <c r="G25">
        <v>505.82062999999999</v>
      </c>
      <c r="I25">
        <f t="shared" si="2"/>
        <v>-1.939507575750099E-2</v>
      </c>
      <c r="K25">
        <f t="shared" si="3"/>
        <v>0.14585838229249898</v>
      </c>
      <c r="L25">
        <f t="shared" si="4"/>
        <v>-0.59726999999999464</v>
      </c>
      <c r="N25" s="4">
        <f t="shared" si="10"/>
        <v>20.0053490634882</v>
      </c>
      <c r="P25" s="5">
        <f t="shared" si="8"/>
        <v>-19.39507575750099</v>
      </c>
      <c r="Q25" s="5">
        <f t="shared" si="9"/>
        <v>-5.1209677419298272</v>
      </c>
      <c r="R25" s="4">
        <f>P25-$Z$5*(N25-$N$9)+15</f>
        <v>-4.3950757575009902</v>
      </c>
      <c r="T25">
        <v>224.00003000000001</v>
      </c>
      <c r="U25">
        <f t="shared" si="5"/>
        <v>-2.2224015151550702E-2</v>
      </c>
      <c r="V25" s="5">
        <f t="shared" si="6"/>
        <v>-2.8289393940497121</v>
      </c>
    </row>
    <row r="26" spans="5:22" x14ac:dyDescent="0.25">
      <c r="E26">
        <v>67.445729999999998</v>
      </c>
      <c r="F26">
        <v>223.99999</v>
      </c>
      <c r="G26">
        <v>530.49359000000004</v>
      </c>
      <c r="I26">
        <f t="shared" si="2"/>
        <v>1.7954924242502557E-2</v>
      </c>
      <c r="K26">
        <f t="shared" si="3"/>
        <v>0.17963080309250254</v>
      </c>
      <c r="L26">
        <f t="shared" si="4"/>
        <v>-0.55427000000000248</v>
      </c>
      <c r="N26" s="4">
        <f t="shared" si="10"/>
        <v>21.005631233276574</v>
      </c>
      <c r="P26" s="5">
        <f t="shared" si="8"/>
        <v>17.954924242502557</v>
      </c>
      <c r="Q26" s="5">
        <f t="shared" si="9"/>
        <v>37.879032258062331</v>
      </c>
      <c r="R26" s="4">
        <f>P26-$Z$5*(N26-$N$9)+15</f>
        <v>32.954924242502557</v>
      </c>
      <c r="T26">
        <v>224.00003000000001</v>
      </c>
      <c r="U26">
        <f t="shared" si="5"/>
        <v>3.3325984848431744E-2</v>
      </c>
      <c r="V26" s="5">
        <f t="shared" si="6"/>
        <v>15.371060605929188</v>
      </c>
    </row>
    <row r="27" spans="5:22" x14ac:dyDescent="0.25">
      <c r="E27">
        <v>67.392330000000001</v>
      </c>
      <c r="F27">
        <v>223.99999</v>
      </c>
      <c r="G27">
        <v>555.16672000000005</v>
      </c>
      <c r="I27">
        <f t="shared" si="2"/>
        <v>4.1049242425117427E-3</v>
      </c>
      <c r="K27">
        <f t="shared" si="3"/>
        <v>0.16220319924251173</v>
      </c>
      <c r="L27">
        <f t="shared" si="4"/>
        <v>-0.60766999999999882</v>
      </c>
      <c r="N27" s="4">
        <f t="shared" si="10"/>
        <v>22.005920295143117</v>
      </c>
      <c r="P27" s="5">
        <f t="shared" si="8"/>
        <v>4.1049242425117427</v>
      </c>
      <c r="Q27" s="5">
        <f t="shared" si="9"/>
        <v>-15.520967741934012</v>
      </c>
      <c r="R27" s="4">
        <f>P27-$Z$5*(N27-$N$9)+15</f>
        <v>19.104924242511743</v>
      </c>
      <c r="T27">
        <v>224.00003000000001</v>
      </c>
      <c r="U27">
        <f t="shared" si="5"/>
        <v>9.6259848484407939E-3</v>
      </c>
      <c r="V27" s="5">
        <f t="shared" si="6"/>
        <v>5.5210606059290512</v>
      </c>
    </row>
    <row r="28" spans="5:22" x14ac:dyDescent="0.25">
      <c r="E28">
        <v>67.47363</v>
      </c>
      <c r="F28">
        <v>223.99999</v>
      </c>
      <c r="G28">
        <v>579.83960999999999</v>
      </c>
      <c r="I28">
        <f t="shared" si="2"/>
        <v>2.0049242424988734E-3</v>
      </c>
      <c r="K28">
        <f t="shared" si="3"/>
        <v>0.15652563019249888</v>
      </c>
      <c r="L28">
        <f t="shared" si="4"/>
        <v>-0.52637</v>
      </c>
      <c r="N28" s="4">
        <f t="shared" si="10"/>
        <v>23.006199627016947</v>
      </c>
      <c r="P28" s="5">
        <f t="shared" si="8"/>
        <v>2.0049242424988734</v>
      </c>
      <c r="Q28" s="5">
        <f t="shared" si="9"/>
        <v>65.779032258064802</v>
      </c>
      <c r="R28" s="4">
        <f>P28-$Z$5*(N28-$N$9)+15</f>
        <v>17.004924242498873</v>
      </c>
      <c r="T28">
        <v>224.00003000000001</v>
      </c>
      <c r="U28">
        <f t="shared" si="5"/>
        <v>4.4759848484545728E-3</v>
      </c>
      <c r="V28" s="5">
        <f t="shared" si="6"/>
        <v>2.4710606059556994</v>
      </c>
    </row>
    <row r="29" spans="5:22" x14ac:dyDescent="0.25">
      <c r="E29">
        <v>67.387929999999997</v>
      </c>
      <c r="F29">
        <v>223.99999</v>
      </c>
      <c r="G29">
        <v>604.51257999999996</v>
      </c>
      <c r="I29">
        <f t="shared" si="2"/>
        <v>-4.4450757575020816E-3</v>
      </c>
      <c r="K29">
        <f t="shared" si="3"/>
        <v>0.1464980495424979</v>
      </c>
      <c r="L29">
        <f t="shared" si="4"/>
        <v>-0.61207000000000278</v>
      </c>
      <c r="N29" s="4">
        <f t="shared" si="10"/>
        <v>24.006482202221683</v>
      </c>
      <c r="P29" s="5">
        <f t="shared" si="8"/>
        <v>-4.4450757575020816</v>
      </c>
      <c r="Q29" s="5">
        <f t="shared" si="9"/>
        <v>-19.920967741937968</v>
      </c>
      <c r="R29" s="4">
        <f>P29-$Z$5*(N29-$N$9)+15</f>
        <v>10.554924242497918</v>
      </c>
      <c r="T29">
        <v>224.00003000000001</v>
      </c>
      <c r="U29">
        <f t="shared" si="5"/>
        <v>-4.540151515470825E-4</v>
      </c>
      <c r="V29" s="5">
        <f t="shared" si="6"/>
        <v>3.9910606059549991</v>
      </c>
    </row>
    <row r="30" spans="5:22" x14ac:dyDescent="0.25">
      <c r="E30">
        <v>67.388310000000004</v>
      </c>
      <c r="F30">
        <v>223.99993000000001</v>
      </c>
      <c r="G30">
        <v>629.18547000000001</v>
      </c>
      <c r="I30">
        <f t="shared" si="2"/>
        <v>5.7449242425207103E-3</v>
      </c>
      <c r="K30">
        <f t="shared" si="3"/>
        <v>0.15311048049252068</v>
      </c>
      <c r="L30">
        <f t="shared" si="4"/>
        <v>-0.61168999999999585</v>
      </c>
      <c r="N30" s="4">
        <f t="shared" si="10"/>
        <v>25.006761534095517</v>
      </c>
      <c r="P30" s="5">
        <f t="shared" si="8"/>
        <v>5.7449242425207103</v>
      </c>
      <c r="Q30" s="5">
        <f t="shared" si="9"/>
        <v>-19.540967741931038</v>
      </c>
      <c r="R30" s="4">
        <f>P30-$Z$5*(N30-$N$9)+15</f>
        <v>20.74492424252071</v>
      </c>
      <c r="T30">
        <v>224.00003000000001</v>
      </c>
      <c r="U30">
        <f t="shared" si="5"/>
        <v>7.2759848484338363E-3</v>
      </c>
      <c r="V30" s="5">
        <f t="shared" si="6"/>
        <v>1.531060605913126</v>
      </c>
    </row>
    <row r="31" spans="5:22" x14ac:dyDescent="0.25">
      <c r="E31">
        <v>67.397189999999995</v>
      </c>
      <c r="F31">
        <v>223.99999</v>
      </c>
      <c r="G31">
        <v>653.85843999999997</v>
      </c>
      <c r="I31">
        <f t="shared" si="2"/>
        <v>-1.3045075757503355E-2</v>
      </c>
      <c r="K31">
        <f t="shared" si="3"/>
        <v>0.13074289984249665</v>
      </c>
      <c r="L31">
        <f t="shared" si="4"/>
        <v>-0.60281000000000518</v>
      </c>
      <c r="N31" s="4">
        <f t="shared" si="10"/>
        <v>26.007044109300253</v>
      </c>
      <c r="P31" s="5">
        <f t="shared" si="8"/>
        <v>-13.045075757503355</v>
      </c>
      <c r="Q31" s="5">
        <f t="shared" si="9"/>
        <v>-10.660967741940365</v>
      </c>
      <c r="R31" s="4">
        <f>P31-$Z$5*(N31-$N$9)+15</f>
        <v>1.9549242424966451</v>
      </c>
      <c r="T31">
        <v>224.00003000000001</v>
      </c>
      <c r="U31">
        <f t="shared" si="5"/>
        <v>-1.5354015151558542E-2</v>
      </c>
      <c r="V31" s="5">
        <f t="shared" si="6"/>
        <v>-2.3089393940551872</v>
      </c>
    </row>
    <row r="32" spans="5:22" x14ac:dyDescent="0.25">
      <c r="E32">
        <v>67.446629999999999</v>
      </c>
      <c r="F32">
        <v>223.99999</v>
      </c>
      <c r="G32">
        <v>678.53164000000004</v>
      </c>
      <c r="I32">
        <f t="shared" si="2"/>
        <v>5.3549242425106058E-3</v>
      </c>
      <c r="K32">
        <f t="shared" si="3"/>
        <v>0.14556528584251061</v>
      </c>
      <c r="L32">
        <f t="shared" si="4"/>
        <v>-0.55337000000000103</v>
      </c>
      <c r="N32" s="4">
        <f t="shared" si="10"/>
        <v>27.007336009081328</v>
      </c>
      <c r="P32" s="5">
        <f t="shared" si="8"/>
        <v>5.3549242425106058</v>
      </c>
      <c r="Q32" s="5">
        <f t="shared" si="9"/>
        <v>38.779032258063786</v>
      </c>
      <c r="R32" s="4">
        <f>P32-$Z$5*(N32-$N$9)+15</f>
        <v>20.354924242510606</v>
      </c>
      <c r="T32">
        <v>224.00009</v>
      </c>
      <c r="U32">
        <f t="shared" si="5"/>
        <v>2.5575984848444477E-2</v>
      </c>
      <c r="V32" s="5">
        <f t="shared" si="6"/>
        <v>20.221060605933872</v>
      </c>
    </row>
    <row r="33" spans="5:22" x14ac:dyDescent="0.25">
      <c r="E33">
        <v>67.426929999999999</v>
      </c>
      <c r="F33">
        <v>223.99999</v>
      </c>
      <c r="G33">
        <v>703.20429999999999</v>
      </c>
      <c r="I33">
        <f t="shared" si="2"/>
        <v>-1.9745075757498398E-2</v>
      </c>
      <c r="K33">
        <f t="shared" si="3"/>
        <v>0.11688775014250158</v>
      </c>
      <c r="L33">
        <f t="shared" si="4"/>
        <v>-0.5730700000000013</v>
      </c>
      <c r="N33" s="4">
        <f t="shared" si="10"/>
        <v>28.007606016378823</v>
      </c>
      <c r="P33" s="5">
        <f t="shared" si="8"/>
        <v>-19.745075757498398</v>
      </c>
      <c r="Q33" s="5">
        <f t="shared" si="9"/>
        <v>19.07903225806351</v>
      </c>
      <c r="R33" s="4">
        <f>P33-$Z$5*(N33-$N$9)+15</f>
        <v>-4.7450757574983982</v>
      </c>
      <c r="T33">
        <v>224.00003000000001</v>
      </c>
      <c r="U33">
        <f t="shared" si="5"/>
        <v>-1.9624015151549656E-2</v>
      </c>
      <c r="V33" s="5">
        <f t="shared" si="6"/>
        <v>0.1210606059487418</v>
      </c>
    </row>
    <row r="34" spans="5:22" x14ac:dyDescent="0.25">
      <c r="E34">
        <v>67.522229999999993</v>
      </c>
      <c r="F34">
        <v>223.99999</v>
      </c>
      <c r="G34">
        <v>727.87734</v>
      </c>
      <c r="I34">
        <f t="shared" si="2"/>
        <v>-1.7565075757488557E-2</v>
      </c>
      <c r="K34">
        <f t="shared" si="3"/>
        <v>0.11549015934251144</v>
      </c>
      <c r="L34">
        <f t="shared" si="4"/>
        <v>-0.47777000000000669</v>
      </c>
      <c r="N34" s="4">
        <f t="shared" si="10"/>
        <v>29.007891429498095</v>
      </c>
      <c r="P34" s="5">
        <f t="shared" si="8"/>
        <v>-17.565075757488557</v>
      </c>
      <c r="Q34" s="6">
        <f t="shared" si="9"/>
        <v>114.37903225805812</v>
      </c>
      <c r="R34" s="4">
        <f>P34-$Z$5*(N34-$N$9)+15</f>
        <v>-2.5650757574885574</v>
      </c>
      <c r="T34">
        <v>224.00003000000001</v>
      </c>
      <c r="U34">
        <f t="shared" si="5"/>
        <v>-2.2724015151567301E-2</v>
      </c>
      <c r="V34" s="5">
        <f t="shared" si="6"/>
        <v>-5.1589393940787431</v>
      </c>
    </row>
    <row r="35" spans="5:22" x14ac:dyDescent="0.25">
      <c r="E35">
        <v>67.377139999999997</v>
      </c>
      <c r="F35">
        <v>224.00006999999999</v>
      </c>
      <c r="G35">
        <v>752.55038999999999</v>
      </c>
      <c r="I35">
        <f t="shared" si="2"/>
        <v>1.1254924242507514E-2</v>
      </c>
      <c r="K35">
        <f t="shared" si="3"/>
        <v>0.1407325670925075</v>
      </c>
      <c r="L35">
        <f t="shared" si="4"/>
        <v>-0.62286000000000286</v>
      </c>
      <c r="N35" s="4">
        <f t="shared" si="10"/>
        <v>30.008177248033732</v>
      </c>
      <c r="P35" s="5">
        <f t="shared" si="8"/>
        <v>11.254924242507514</v>
      </c>
      <c r="Q35" s="5">
        <f t="shared" si="9"/>
        <v>-30.710967741938045</v>
      </c>
      <c r="R35" s="4">
        <f>P35-$Z$5*(N35-$N$9)+15</f>
        <v>26.254924242507514</v>
      </c>
      <c r="T35">
        <v>224.00003000000001</v>
      </c>
      <c r="U35">
        <f t="shared" si="5"/>
        <v>4.3759848484512531E-3</v>
      </c>
      <c r="V35" s="5">
        <f t="shared" si="6"/>
        <v>-6.8789393940562604</v>
      </c>
    </row>
    <row r="36" spans="5:22" x14ac:dyDescent="0.25">
      <c r="E36">
        <v>67.407430000000005</v>
      </c>
      <c r="F36">
        <v>223.99999</v>
      </c>
      <c r="G36">
        <v>777.22289000000001</v>
      </c>
      <c r="I36">
        <f t="shared" si="2"/>
        <v>1.0804924242506786E-2</v>
      </c>
      <c r="K36">
        <f t="shared" si="3"/>
        <v>0.13670505459250676</v>
      </c>
      <c r="L36">
        <f t="shared" si="4"/>
        <v>-0.59256999999999493</v>
      </c>
      <c r="N36" s="4">
        <f t="shared" si="10"/>
        <v>31.008440768669423</v>
      </c>
      <c r="P36" s="5">
        <f t="shared" si="8"/>
        <v>10.804924242506786</v>
      </c>
      <c r="Q36" s="5">
        <f t="shared" si="9"/>
        <v>-0.42096774193012276</v>
      </c>
      <c r="R36" s="4">
        <f>P36-$Z$5*(N36-$N$9)+15</f>
        <v>25.804924242506786</v>
      </c>
      <c r="T36">
        <v>224.00003000000001</v>
      </c>
      <c r="U36">
        <f t="shared" si="5"/>
        <v>-8.5240151515506568E-3</v>
      </c>
      <c r="V36" s="5">
        <f t="shared" si="6"/>
        <v>-19.328939394057443</v>
      </c>
    </row>
    <row r="37" spans="5:22" x14ac:dyDescent="0.25">
      <c r="E37">
        <v>67.468130000000002</v>
      </c>
      <c r="F37">
        <v>223.99999</v>
      </c>
      <c r="G37">
        <v>801.89608999999996</v>
      </c>
      <c r="I37">
        <f t="shared" si="2"/>
        <v>-9.3950757574816635E-3</v>
      </c>
      <c r="K37">
        <f t="shared" si="3"/>
        <v>0.11292744059251833</v>
      </c>
      <c r="L37">
        <f t="shared" si="4"/>
        <v>-0.53186999999999784</v>
      </c>
      <c r="N37" s="4">
        <f t="shared" si="10"/>
        <v>32.008732668450499</v>
      </c>
      <c r="P37" s="5">
        <f t="shared" si="8"/>
        <v>-9.3950757574816635</v>
      </c>
      <c r="Q37" s="5">
        <f t="shared" si="9"/>
        <v>60.27903225806697</v>
      </c>
      <c r="R37" s="4">
        <f>P37-$Z$5*(N37-$N$9)+15</f>
        <v>5.6049242425183365</v>
      </c>
      <c r="T37">
        <v>224.00003000000001</v>
      </c>
      <c r="U37">
        <f t="shared" si="5"/>
        <v>-1.6864015151554668E-2</v>
      </c>
      <c r="V37" s="5">
        <f t="shared" si="6"/>
        <v>-7.4689393940730042</v>
      </c>
    </row>
    <row r="38" spans="5:22" x14ac:dyDescent="0.25">
      <c r="E38">
        <v>67.398229999999998</v>
      </c>
      <c r="F38">
        <v>223.99999</v>
      </c>
      <c r="G38">
        <v>826.56906000000004</v>
      </c>
      <c r="I38">
        <f t="shared" si="2"/>
        <v>5.0492424250592194E-4</v>
      </c>
      <c r="K38">
        <f t="shared" si="3"/>
        <v>0.11924985994250591</v>
      </c>
      <c r="L38">
        <f t="shared" si="4"/>
        <v>-0.60177000000000191</v>
      </c>
      <c r="N38" s="4">
        <f t="shared" si="10"/>
        <v>33.009015243655234</v>
      </c>
      <c r="P38" s="5">
        <f t="shared" si="8"/>
        <v>0.50492424250592194</v>
      </c>
      <c r="Q38" s="5">
        <f t="shared" si="9"/>
        <v>-9.620967741937104</v>
      </c>
      <c r="R38" s="4">
        <f>P38-$Z$5*(N38-$N$9)+15</f>
        <v>15.504924242505922</v>
      </c>
      <c r="T38">
        <v>224.00003000000001</v>
      </c>
      <c r="U38">
        <f t="shared" si="5"/>
        <v>9.3759848484467057E-3</v>
      </c>
      <c r="V38" s="5">
        <f t="shared" si="6"/>
        <v>8.8710606059407837</v>
      </c>
    </row>
    <row r="39" spans="5:22" x14ac:dyDescent="0.25">
      <c r="E39">
        <v>67.422389999999993</v>
      </c>
      <c r="F39">
        <v>223.99999</v>
      </c>
      <c r="G39">
        <v>851.24203</v>
      </c>
      <c r="I39">
        <f t="shared" si="2"/>
        <v>-1.4795075757490395E-2</v>
      </c>
      <c r="K39">
        <f t="shared" si="3"/>
        <v>0.10037227929250959</v>
      </c>
      <c r="L39">
        <f t="shared" si="4"/>
        <v>-0.57761000000000706</v>
      </c>
      <c r="N39" s="4">
        <f t="shared" si="10"/>
        <v>34.00929781885997</v>
      </c>
      <c r="P39" s="5">
        <f t="shared" si="8"/>
        <v>-14.795075757490395</v>
      </c>
      <c r="Q39" s="5">
        <f t="shared" si="9"/>
        <v>14.539032258057748</v>
      </c>
      <c r="R39" s="4">
        <f>P39-$Z$5*(N39-$N$9)+15</f>
        <v>0.20492424250960539</v>
      </c>
      <c r="T39">
        <v>224.00003000000001</v>
      </c>
      <c r="U39">
        <f t="shared" si="5"/>
        <v>-3.8240151515651633E-3</v>
      </c>
      <c r="V39" s="5">
        <f t="shared" si="6"/>
        <v>10.971060605925231</v>
      </c>
    </row>
    <row r="40" spans="5:22" x14ac:dyDescent="0.25">
      <c r="E40">
        <v>67.471630000000005</v>
      </c>
      <c r="F40">
        <v>223.99999</v>
      </c>
      <c r="G40">
        <v>875.91507999999999</v>
      </c>
      <c r="I40">
        <f t="shared" si="2"/>
        <v>-1.2545075757486757E-2</v>
      </c>
      <c r="K40">
        <f t="shared" si="3"/>
        <v>9.9044687042513235E-2</v>
      </c>
      <c r="L40">
        <f t="shared" si="4"/>
        <v>-0.52836999999999534</v>
      </c>
      <c r="N40" s="4">
        <f t="shared" si="10"/>
        <v>35.009583637395608</v>
      </c>
      <c r="P40" s="5">
        <f t="shared" si="8"/>
        <v>-12.545075757486757</v>
      </c>
      <c r="Q40" s="5">
        <f t="shared" si="9"/>
        <v>63.779032258069471</v>
      </c>
      <c r="R40" s="4">
        <f>P40-$Z$5*(N40-$N$9)+15</f>
        <v>2.4549242425132434</v>
      </c>
      <c r="T40">
        <v>223.99996999999999</v>
      </c>
      <c r="U40">
        <f t="shared" si="5"/>
        <v>5.5259848484467966E-3</v>
      </c>
      <c r="V40" s="5">
        <f t="shared" si="6"/>
        <v>18.071060605933553</v>
      </c>
    </row>
    <row r="41" spans="5:22" x14ac:dyDescent="0.25">
      <c r="E41">
        <v>67.409790000000001</v>
      </c>
      <c r="F41">
        <v>223.99999</v>
      </c>
      <c r="G41">
        <v>900.58804999999995</v>
      </c>
      <c r="I41">
        <f t="shared" si="2"/>
        <v>-3.8535075757494042E-2</v>
      </c>
      <c r="K41">
        <f t="shared" si="3"/>
        <v>6.9477106392505955E-2</v>
      </c>
      <c r="L41">
        <f t="shared" si="4"/>
        <v>-0.59020999999999901</v>
      </c>
      <c r="N41" s="4">
        <f t="shared" si="10"/>
        <v>36.009866212600343</v>
      </c>
      <c r="P41" s="5">
        <f t="shared" si="8"/>
        <v>-38.535075757494042</v>
      </c>
      <c r="Q41" s="5">
        <f t="shared" si="9"/>
        <v>1.9390322580657982</v>
      </c>
      <c r="R41" s="4">
        <f>P41-$Z$5*(N41-$N$9)+15</f>
        <v>-23.535075757494042</v>
      </c>
      <c r="T41">
        <v>223.99995000000001</v>
      </c>
      <c r="U41">
        <f t="shared" si="5"/>
        <v>-2.6774015151545427E-2</v>
      </c>
      <c r="V41" s="5">
        <f t="shared" si="6"/>
        <v>11.761060605948614</v>
      </c>
    </row>
    <row r="42" spans="5:22" x14ac:dyDescent="0.25">
      <c r="E42">
        <v>67.413929999999993</v>
      </c>
      <c r="F42">
        <v>223.99999</v>
      </c>
      <c r="G42">
        <v>925.26085999999998</v>
      </c>
      <c r="I42">
        <f t="shared" si="2"/>
        <v>9.8049242425020111E-3</v>
      </c>
      <c r="K42">
        <f t="shared" si="3"/>
        <v>0.11423954894250199</v>
      </c>
      <c r="L42">
        <f t="shared" si="4"/>
        <v>-0.58607000000000653</v>
      </c>
      <c r="N42" s="4">
        <f t="shared" si="10"/>
        <v>37.010142301143276</v>
      </c>
      <c r="P42" s="5">
        <f t="shared" si="8"/>
        <v>9.8049242425020111</v>
      </c>
      <c r="Q42" s="5">
        <f t="shared" si="9"/>
        <v>6.0790322580582812</v>
      </c>
      <c r="R42" s="4">
        <f>P42-$Z$5*(N42-$N$9)+15</f>
        <v>24.804924242502011</v>
      </c>
      <c r="T42">
        <v>224.00003000000001</v>
      </c>
      <c r="U42">
        <f t="shared" si="5"/>
        <v>1.9625984848431699E-2</v>
      </c>
      <c r="V42" s="5">
        <f t="shared" si="6"/>
        <v>9.8210606059296879</v>
      </c>
    </row>
    <row r="43" spans="5:22" x14ac:dyDescent="0.25">
      <c r="E43">
        <v>67.368709999999993</v>
      </c>
      <c r="F43">
        <v>223.99999</v>
      </c>
      <c r="G43">
        <v>949.93382999999994</v>
      </c>
      <c r="I43">
        <f t="shared" si="2"/>
        <v>-8.4507575749626085E-4</v>
      </c>
      <c r="K43">
        <f t="shared" si="3"/>
        <v>0.10001196829250372</v>
      </c>
      <c r="L43">
        <f t="shared" si="4"/>
        <v>-0.63129000000000701</v>
      </c>
      <c r="N43" s="4">
        <f t="shared" si="10"/>
        <v>38.010424876348011</v>
      </c>
      <c r="P43" s="5">
        <f t="shared" si="8"/>
        <v>-0.84507575749626085</v>
      </c>
      <c r="Q43" s="5">
        <f t="shared" si="9"/>
        <v>-39.140967741942198</v>
      </c>
      <c r="R43" s="4">
        <f>P43-$Z$5*(N43-$N$9)+15</f>
        <v>14.154924242503739</v>
      </c>
      <c r="T43">
        <v>224.00008</v>
      </c>
      <c r="U43">
        <f t="shared" si="5"/>
        <v>7.075984848427197E-3</v>
      </c>
      <c r="V43" s="5">
        <f t="shared" si="6"/>
        <v>7.9210606059234578</v>
      </c>
    </row>
    <row r="44" spans="5:22" x14ac:dyDescent="0.25">
      <c r="E44">
        <v>67.47063</v>
      </c>
      <c r="F44">
        <v>223.99999</v>
      </c>
      <c r="G44">
        <v>974.60680000000002</v>
      </c>
      <c r="I44">
        <f t="shared" si="2"/>
        <v>7.6549242425016928E-3</v>
      </c>
      <c r="K44">
        <f t="shared" si="3"/>
        <v>0.10493438764250168</v>
      </c>
      <c r="L44">
        <f t="shared" si="4"/>
        <v>-0.52937000000000012</v>
      </c>
      <c r="N44" s="4">
        <f t="shared" si="10"/>
        <v>39.010707451552747</v>
      </c>
      <c r="P44" s="5">
        <f t="shared" si="8"/>
        <v>7.6549242425016928</v>
      </c>
      <c r="Q44" s="5">
        <f t="shared" si="9"/>
        <v>62.779032258064696</v>
      </c>
      <c r="R44" s="4">
        <f>P44-$Z$5*(N44-$N$9)+15</f>
        <v>22.654924242501693</v>
      </c>
      <c r="T44">
        <v>224.00003000000001</v>
      </c>
      <c r="U44">
        <f t="shared" si="5"/>
        <v>1.0125984848428971E-2</v>
      </c>
      <c r="V44" s="5">
        <f t="shared" si="6"/>
        <v>2.4710606059272777</v>
      </c>
    </row>
    <row r="45" spans="5:22" x14ac:dyDescent="0.25">
      <c r="E45">
        <v>67.438329999999993</v>
      </c>
      <c r="F45">
        <v>223.99999</v>
      </c>
      <c r="G45">
        <v>999.27968999999996</v>
      </c>
      <c r="I45">
        <f t="shared" si="2"/>
        <v>-1.6265075757502245E-2</v>
      </c>
      <c r="K45">
        <f t="shared" si="3"/>
        <v>7.7436818592497736E-2</v>
      </c>
      <c r="L45">
        <f t="shared" si="4"/>
        <v>-0.56167000000000655</v>
      </c>
      <c r="N45" s="4">
        <f t="shared" si="10"/>
        <v>40.010986783426581</v>
      </c>
      <c r="P45" s="5">
        <f t="shared" si="8"/>
        <v>-16.265075757502245</v>
      </c>
      <c r="Q45" s="5">
        <f t="shared" si="9"/>
        <v>30.479032258058258</v>
      </c>
      <c r="R45" s="4">
        <f>P45-$Z$5*(N45-$N$9)+15</f>
        <v>-1.2650757575022453</v>
      </c>
      <c r="T45">
        <v>224.00003000000001</v>
      </c>
      <c r="U45">
        <f t="shared" si="5"/>
        <v>-1.1374015151545791E-2</v>
      </c>
      <c r="V45" s="5">
        <f t="shared" si="6"/>
        <v>4.8910606059564543</v>
      </c>
    </row>
    <row r="46" spans="5:22" x14ac:dyDescent="0.25">
      <c r="E46">
        <v>67.435929999999999</v>
      </c>
      <c r="F46">
        <v>223.99999</v>
      </c>
      <c r="G46">
        <v>1023.9528</v>
      </c>
      <c r="I46">
        <f t="shared" si="2"/>
        <v>1.1104924242516745E-2</v>
      </c>
      <c r="K46">
        <f t="shared" si="3"/>
        <v>0.10122921764251672</v>
      </c>
      <c r="L46">
        <f t="shared" si="4"/>
        <v>-0.56407000000000096</v>
      </c>
      <c r="N46" s="4">
        <f t="shared" si="10"/>
        <v>41.01127503446039</v>
      </c>
      <c r="P46" s="5">
        <f t="shared" si="8"/>
        <v>11.104924242516745</v>
      </c>
      <c r="Q46" s="5">
        <f t="shared" si="9"/>
        <v>28.079032258063851</v>
      </c>
      <c r="R46" s="4">
        <f>P46-$Z$5*(N46-$N$9)+15</f>
        <v>26.104924242516745</v>
      </c>
      <c r="T46">
        <v>223.99995000000001</v>
      </c>
      <c r="U46">
        <f t="shared" si="5"/>
        <v>1.4475984848445478E-2</v>
      </c>
      <c r="V46" s="5">
        <f t="shared" si="6"/>
        <v>3.3710606059287329</v>
      </c>
    </row>
    <row r="47" spans="5:22" x14ac:dyDescent="0.25">
      <c r="E47">
        <v>67.430400000000006</v>
      </c>
      <c r="F47">
        <v>223.99999</v>
      </c>
      <c r="G47">
        <v>1048.6257000000001</v>
      </c>
      <c r="I47">
        <f t="shared" si="2"/>
        <v>1.20049242425182E-2</v>
      </c>
      <c r="K47">
        <f t="shared" si="3"/>
        <v>9.8551647142518184E-2</v>
      </c>
      <c r="L47">
        <f t="shared" si="4"/>
        <v>-0.56959999999999411</v>
      </c>
      <c r="N47" s="4">
        <f t="shared" si="10"/>
        <v>42.011554771750589</v>
      </c>
      <c r="P47" s="5">
        <f t="shared" si="8"/>
        <v>12.0049242425182</v>
      </c>
      <c r="Q47" s="5">
        <f t="shared" si="9"/>
        <v>22.549032258070699</v>
      </c>
      <c r="R47" s="4">
        <f>P47-$Z$5*(N47-$N$9)+15</f>
        <v>27.0049242425182</v>
      </c>
      <c r="T47">
        <v>224.00003000000001</v>
      </c>
      <c r="U47">
        <f t="shared" si="5"/>
        <v>1.10359848484336E-2</v>
      </c>
      <c r="V47" s="5">
        <f t="shared" si="6"/>
        <v>-0.96893939408460028</v>
      </c>
    </row>
    <row r="48" spans="5:22" x14ac:dyDescent="0.25">
      <c r="E48">
        <v>67.491829999999993</v>
      </c>
      <c r="F48">
        <v>224.00005999999999</v>
      </c>
      <c r="G48">
        <v>1073.2986000000001</v>
      </c>
      <c r="I48">
        <f t="shared" si="2"/>
        <v>5.4049242424980548E-3</v>
      </c>
      <c r="K48">
        <f t="shared" si="3"/>
        <v>8.8374076642498051E-2</v>
      </c>
      <c r="L48">
        <f t="shared" si="4"/>
        <v>-0.50817000000000689</v>
      </c>
      <c r="N48" s="4">
        <f t="shared" si="10"/>
        <v>43.011834509040789</v>
      </c>
      <c r="P48" s="5">
        <f t="shared" si="8"/>
        <v>5.4049242424980548</v>
      </c>
      <c r="Q48" s="5">
        <f t="shared" si="9"/>
        <v>83.979032258057913</v>
      </c>
      <c r="R48" s="4">
        <f>P48-$Z$5*(N48-$N$9)+15</f>
        <v>20.404924242498055</v>
      </c>
      <c r="T48">
        <v>224.00003000000001</v>
      </c>
      <c r="U48">
        <f t="shared" si="5"/>
        <v>2.3759848484417034E-3</v>
      </c>
      <c r="V48" s="5">
        <f t="shared" si="6"/>
        <v>-3.0289393940563514</v>
      </c>
    </row>
    <row r="49" spans="5:22" x14ac:dyDescent="0.25">
      <c r="E49">
        <v>67.386809999999997</v>
      </c>
      <c r="F49">
        <v>223.99999</v>
      </c>
      <c r="G49">
        <v>1097.9715000000001</v>
      </c>
      <c r="I49">
        <f t="shared" si="2"/>
        <v>8.1049242425024204E-3</v>
      </c>
      <c r="K49">
        <f t="shared" si="3"/>
        <v>8.74965061425024E-2</v>
      </c>
      <c r="L49">
        <f t="shared" si="4"/>
        <v>-0.61319000000000301</v>
      </c>
      <c r="N49" s="4">
        <f t="shared" si="10"/>
        <v>44.012114246330988</v>
      </c>
      <c r="P49" s="5">
        <f t="shared" si="8"/>
        <v>8.1049242425024204</v>
      </c>
      <c r="Q49" s="5">
        <f t="shared" si="9"/>
        <v>-21.0409677419382</v>
      </c>
      <c r="R49" s="4">
        <f>P49-$Z$5*(N49-$N$9)+15</f>
        <v>23.10492424250242</v>
      </c>
      <c r="T49">
        <v>224.00003000000001</v>
      </c>
      <c r="U49">
        <f t="shared" si="5"/>
        <v>9.455984848443677E-3</v>
      </c>
      <c r="V49" s="5">
        <f t="shared" si="6"/>
        <v>1.3510606059412567</v>
      </c>
    </row>
    <row r="50" spans="5:22" x14ac:dyDescent="0.25">
      <c r="E50">
        <v>67.418629999999993</v>
      </c>
      <c r="F50">
        <v>223.99999</v>
      </c>
      <c r="G50">
        <v>1122.6445000000001</v>
      </c>
      <c r="I50">
        <f t="shared" si="2"/>
        <v>3.4049242425169268E-3</v>
      </c>
      <c r="K50">
        <f t="shared" si="3"/>
        <v>7.9218921142516913E-2</v>
      </c>
      <c r="L50">
        <f t="shared" si="4"/>
        <v>-0.58137000000000683</v>
      </c>
      <c r="N50" s="4">
        <f t="shared" si="10"/>
        <v>45.012398037784813</v>
      </c>
      <c r="P50" s="5">
        <f t="shared" si="8"/>
        <v>3.4049242425169268</v>
      </c>
      <c r="Q50" s="5">
        <f t="shared" si="9"/>
        <v>10.779032258057985</v>
      </c>
      <c r="R50" s="4">
        <f>P50-$Z$5*(N50-$N$9)+15</f>
        <v>18.404924242516927</v>
      </c>
      <c r="T50">
        <v>224.00003000000001</v>
      </c>
      <c r="U50">
        <f t="shared" si="5"/>
        <v>3.4759848484497979E-3</v>
      </c>
      <c r="V50" s="5">
        <f t="shared" si="6"/>
        <v>7.1060605932871113E-2</v>
      </c>
    </row>
    <row r="51" spans="5:22" x14ac:dyDescent="0.25">
      <c r="E51">
        <v>67.386229999999998</v>
      </c>
      <c r="F51">
        <v>223.99999</v>
      </c>
      <c r="G51">
        <v>1147.3176000000001</v>
      </c>
      <c r="I51">
        <f t="shared" si="2"/>
        <v>-1.6750757575039188E-3</v>
      </c>
      <c r="K51">
        <f t="shared" si="3"/>
        <v>7.0561321642496067E-2</v>
      </c>
      <c r="L51">
        <f t="shared" si="4"/>
        <v>-0.61377000000000237</v>
      </c>
      <c r="N51" s="4">
        <f t="shared" si="10"/>
        <v>46.012685883402256</v>
      </c>
      <c r="P51" s="5">
        <f t="shared" si="8"/>
        <v>-1.6750757575039188</v>
      </c>
      <c r="Q51" s="5">
        <f t="shared" si="9"/>
        <v>-21.620967741937559</v>
      </c>
      <c r="R51" s="4">
        <f>P51-$Z$5*(N51-$N$9)+15</f>
        <v>13.324924242496081</v>
      </c>
      <c r="T51">
        <v>224.00003000000001</v>
      </c>
      <c r="U51">
        <f t="shared" si="5"/>
        <v>-1.2240151515641173E-3</v>
      </c>
      <c r="V51" s="5">
        <f t="shared" si="6"/>
        <v>0.45106060593980146</v>
      </c>
    </row>
    <row r="52" spans="5:22" x14ac:dyDescent="0.25">
      <c r="E52">
        <v>67.480729999999994</v>
      </c>
      <c r="F52">
        <v>223.99999</v>
      </c>
      <c r="G52">
        <v>1171.9905000000001</v>
      </c>
      <c r="I52">
        <f t="shared" si="2"/>
        <v>-1.5350757574879026E-3</v>
      </c>
      <c r="K52">
        <f t="shared" si="3"/>
        <v>6.7123751142512095E-2</v>
      </c>
      <c r="L52">
        <f t="shared" si="4"/>
        <v>-0.51927000000000589</v>
      </c>
      <c r="N52" s="4">
        <f t="shared" si="10"/>
        <v>47.012965620692455</v>
      </c>
      <c r="P52" s="5">
        <f t="shared" si="8"/>
        <v>-1.5350757574879026</v>
      </c>
      <c r="Q52" s="5">
        <f t="shared" si="9"/>
        <v>72.879032258058913</v>
      </c>
      <c r="R52" s="4">
        <f>P52-$Z$5*(N52-$N$9)+15</f>
        <v>13.464924242512097</v>
      </c>
      <c r="T52">
        <v>224.00003000000001</v>
      </c>
      <c r="U52">
        <f t="shared" si="5"/>
        <v>-2.3240151515722118E-3</v>
      </c>
      <c r="V52" s="5">
        <f t="shared" si="6"/>
        <v>-0.78893939408430924</v>
      </c>
    </row>
    <row r="53" spans="5:22" x14ac:dyDescent="0.25">
      <c r="E53">
        <v>67.348529999999997</v>
      </c>
      <c r="F53">
        <v>223.99999</v>
      </c>
      <c r="G53">
        <v>1196.6635000000001</v>
      </c>
      <c r="I53">
        <f t="shared" si="2"/>
        <v>-3.1350757574841737E-3</v>
      </c>
      <c r="K53">
        <f t="shared" si="3"/>
        <v>6.1946166142515802E-2</v>
      </c>
      <c r="L53">
        <f t="shared" si="4"/>
        <v>-0.65147000000000332</v>
      </c>
      <c r="N53" s="4">
        <f t="shared" si="10"/>
        <v>48.01324941214628</v>
      </c>
      <c r="P53" s="5">
        <f t="shared" si="8"/>
        <v>-3.1350757574841737</v>
      </c>
      <c r="Q53" s="5">
        <f t="shared" si="9"/>
        <v>-59.32096774193851</v>
      </c>
      <c r="R53" s="4">
        <f>P53-$Z$5*(N53-$N$9)+15</f>
        <v>11.864924242515826</v>
      </c>
      <c r="T53">
        <v>224.00003000000001</v>
      </c>
      <c r="U53">
        <f t="shared" si="5"/>
        <v>-1.4364015151556941E-2</v>
      </c>
      <c r="V53" s="5">
        <f t="shared" si="6"/>
        <v>-11.228939394072768</v>
      </c>
    </row>
    <row r="54" spans="5:22" x14ac:dyDescent="0.25">
      <c r="E54">
        <v>67.457030000000003</v>
      </c>
      <c r="F54">
        <v>223.99999</v>
      </c>
      <c r="G54">
        <v>1221.3363999999999</v>
      </c>
      <c r="I54">
        <f t="shared" si="2"/>
        <v>4.124924242518091E-3</v>
      </c>
      <c r="K54">
        <f t="shared" si="3"/>
        <v>6.5628595642518106E-2</v>
      </c>
      <c r="L54">
        <f t="shared" si="4"/>
        <v>-0.54296999999999684</v>
      </c>
      <c r="N54" s="4">
        <f t="shared" si="10"/>
        <v>49.013529149436472</v>
      </c>
      <c r="P54" s="5">
        <f t="shared" si="8"/>
        <v>4.124924242518091</v>
      </c>
      <c r="Q54" s="5">
        <f t="shared" si="9"/>
        <v>49.17903225806797</v>
      </c>
      <c r="R54" s="4">
        <f>P54-$Z$5*(N54-$N$9)+15</f>
        <v>19.124924242518091</v>
      </c>
      <c r="T54">
        <v>224.0001</v>
      </c>
      <c r="U54">
        <f t="shared" si="5"/>
        <v>-4.2240151515500202E-3</v>
      </c>
      <c r="V54" s="5">
        <f t="shared" si="6"/>
        <v>-8.3489393940681111</v>
      </c>
    </row>
    <row r="55" spans="5:22" x14ac:dyDescent="0.25">
      <c r="E55">
        <v>67.451030000000003</v>
      </c>
      <c r="F55">
        <v>223.99999</v>
      </c>
      <c r="G55">
        <v>1246.0092</v>
      </c>
      <c r="I55">
        <f t="shared" si="2"/>
        <v>1.8049242425206558E-3</v>
      </c>
      <c r="K55">
        <f t="shared" si="3"/>
        <v>5.9731039642520661E-2</v>
      </c>
      <c r="L55">
        <f t="shared" si="4"/>
        <v>-0.54896999999999707</v>
      </c>
      <c r="N55" s="4">
        <f t="shared" si="10"/>
        <v>50.013804832563039</v>
      </c>
      <c r="P55" s="5">
        <f t="shared" si="8"/>
        <v>1.8049242425206558</v>
      </c>
      <c r="Q55" s="5">
        <f t="shared" si="9"/>
        <v>43.179032258067743</v>
      </c>
      <c r="R55" s="4">
        <f>P55-$Z$5*(N55-$N$9)+15</f>
        <v>16.804924242520656</v>
      </c>
      <c r="T55">
        <v>224.00003000000001</v>
      </c>
      <c r="U55">
        <f t="shared" si="5"/>
        <v>-7.524015151545882E-3</v>
      </c>
      <c r="V55" s="5">
        <f t="shared" si="6"/>
        <v>-9.3289393940665377</v>
      </c>
    </row>
    <row r="56" spans="5:22" x14ac:dyDescent="0.25">
      <c r="E56">
        <v>67.397419999999997</v>
      </c>
      <c r="F56">
        <v>223.99999</v>
      </c>
      <c r="G56">
        <v>1270.6822999999999</v>
      </c>
      <c r="I56">
        <f t="shared" si="2"/>
        <v>-4.7950757574994896E-3</v>
      </c>
      <c r="K56">
        <f t="shared" si="3"/>
        <v>4.9553440142500516E-2</v>
      </c>
      <c r="L56">
        <f t="shared" si="4"/>
        <v>-0.60258000000000322</v>
      </c>
      <c r="N56" s="4">
        <f t="shared" si="10"/>
        <v>51.014092678180489</v>
      </c>
      <c r="P56" s="5">
        <f t="shared" si="8"/>
        <v>-4.7950757574994896</v>
      </c>
      <c r="Q56" s="5">
        <f t="shared" si="9"/>
        <v>-10.430967741938414</v>
      </c>
      <c r="R56" s="4">
        <f>P56-$Z$5*(N56-$N$9)+15</f>
        <v>10.20492424250051</v>
      </c>
      <c r="T56">
        <v>224.00003000000001</v>
      </c>
      <c r="U56">
        <f t="shared" si="5"/>
        <v>-5.0740151515640264E-3</v>
      </c>
      <c r="V56" s="5">
        <f t="shared" si="6"/>
        <v>-0.27893939406453683</v>
      </c>
    </row>
    <row r="57" spans="5:22" x14ac:dyDescent="0.25">
      <c r="E57">
        <v>67.388009999999994</v>
      </c>
      <c r="F57">
        <v>223.99999</v>
      </c>
      <c r="G57">
        <v>1295.3552</v>
      </c>
      <c r="I57">
        <f t="shared" si="2"/>
        <v>-6.9450757574998079E-3</v>
      </c>
      <c r="K57">
        <f t="shared" si="3"/>
        <v>4.3825869642500209E-2</v>
      </c>
      <c r="L57">
        <f t="shared" si="4"/>
        <v>-0.61199000000000581</v>
      </c>
      <c r="N57" s="4">
        <f t="shared" si="10"/>
        <v>52.014372415470689</v>
      </c>
      <c r="P57" s="5">
        <f t="shared" si="8"/>
        <v>-6.9450757574998079</v>
      </c>
      <c r="Q57" s="5">
        <f t="shared" si="9"/>
        <v>-19.840967741940997</v>
      </c>
      <c r="R57" s="4">
        <f>P57-$Z$5*(N57-$N$9)+15</f>
        <v>8.0549242425001921</v>
      </c>
      <c r="T57">
        <v>224.00003000000001</v>
      </c>
      <c r="U57">
        <f t="shared" si="5"/>
        <v>-5.524015151564754E-3</v>
      </c>
      <c r="V57" s="5">
        <f t="shared" si="6"/>
        <v>1.4210606059350539</v>
      </c>
    </row>
    <row r="58" spans="5:22" x14ac:dyDescent="0.25">
      <c r="E58">
        <v>67.423829999999995</v>
      </c>
      <c r="F58">
        <v>223.99999</v>
      </c>
      <c r="G58">
        <v>1320.0283999999999</v>
      </c>
      <c r="I58">
        <f t="shared" si="2"/>
        <v>-2.494507575750049E-2</v>
      </c>
      <c r="K58">
        <f t="shared" si="3"/>
        <v>2.224825564249952E-2</v>
      </c>
      <c r="L58">
        <f t="shared" si="4"/>
        <v>-0.57617000000000473</v>
      </c>
      <c r="N58" s="4">
        <f t="shared" si="10"/>
        <v>53.014664315251764</v>
      </c>
      <c r="P58" s="5">
        <f t="shared" si="8"/>
        <v>-24.94507575750049</v>
      </c>
      <c r="Q58" s="5">
        <f t="shared" si="9"/>
        <v>15.979032258060077</v>
      </c>
      <c r="R58" s="4">
        <f>P58-$Z$5*(N58-$N$9)+15</f>
        <v>-9.94507575750049</v>
      </c>
      <c r="T58">
        <v>223.99996999999999</v>
      </c>
      <c r="U58">
        <f t="shared" si="5"/>
        <v>-3.0724015151548656E-2</v>
      </c>
      <c r="V58" s="5">
        <f t="shared" si="6"/>
        <v>-5.7789393940481659</v>
      </c>
    </row>
    <row r="59" spans="5:22" x14ac:dyDescent="0.25">
      <c r="E59">
        <v>67.418390000000002</v>
      </c>
      <c r="F59">
        <v>223.99999</v>
      </c>
      <c r="G59">
        <v>1344.701</v>
      </c>
      <c r="I59">
        <f t="shared" si="2"/>
        <v>-1.5145075757487803E-2</v>
      </c>
      <c r="K59">
        <f t="shared" si="3"/>
        <v>2.8470728642512183E-2</v>
      </c>
      <c r="L59">
        <f t="shared" si="4"/>
        <v>-0.58160999999999774</v>
      </c>
      <c r="N59" s="4">
        <f t="shared" si="10"/>
        <v>54.014931890051088</v>
      </c>
      <c r="P59" s="5">
        <f t="shared" si="8"/>
        <v>-15.145075757487803</v>
      </c>
      <c r="Q59" s="5">
        <f t="shared" si="9"/>
        <v>10.539032258067071</v>
      </c>
      <c r="R59" s="4">
        <f>P59-$Z$5*(N59-$N$9)+15</f>
        <v>-0.14507575748780255</v>
      </c>
      <c r="T59">
        <v>224.00003000000001</v>
      </c>
      <c r="U59">
        <f t="shared" si="5"/>
        <v>-1.0374015151569438E-2</v>
      </c>
      <c r="V59" s="5">
        <f t="shared" si="6"/>
        <v>4.7710606059183647</v>
      </c>
    </row>
    <row r="60" spans="5:22" x14ac:dyDescent="0.25">
      <c r="E60">
        <v>67.421189999999996</v>
      </c>
      <c r="F60">
        <v>223.99999</v>
      </c>
      <c r="G60">
        <v>1369.3742</v>
      </c>
      <c r="I60">
        <f t="shared" si="2"/>
        <v>1.6654924242516245E-2</v>
      </c>
      <c r="K60">
        <f t="shared" si="3"/>
        <v>5.6693114642516251E-2</v>
      </c>
      <c r="L60">
        <f t="shared" si="4"/>
        <v>-0.57881000000000427</v>
      </c>
      <c r="N60" s="4">
        <f t="shared" si="10"/>
        <v>55.015223789832156</v>
      </c>
      <c r="P60" s="5">
        <f t="shared" si="8"/>
        <v>16.654924242516245</v>
      </c>
      <c r="Q60" s="5">
        <f t="shared" si="9"/>
        <v>13.339032258060545</v>
      </c>
      <c r="R60" s="4">
        <f>P60-$Z$5*(N60-$N$9)+15</f>
        <v>31.654924242516245</v>
      </c>
      <c r="T60">
        <v>224.00003000000001</v>
      </c>
      <c r="U60">
        <f t="shared" si="5"/>
        <v>1.8325984848445387E-2</v>
      </c>
      <c r="V60" s="5">
        <f t="shared" si="6"/>
        <v>1.6710606059291422</v>
      </c>
    </row>
    <row r="61" spans="5:22" x14ac:dyDescent="0.25">
      <c r="E61">
        <v>67.401830000000004</v>
      </c>
      <c r="F61">
        <v>223.99999</v>
      </c>
      <c r="G61">
        <v>1394.047</v>
      </c>
      <c r="I61">
        <f t="shared" si="2"/>
        <v>-9.4950757574849831E-3</v>
      </c>
      <c r="K61">
        <f t="shared" si="3"/>
        <v>2.6965558642515014E-2</v>
      </c>
      <c r="L61">
        <f t="shared" si="4"/>
        <v>-0.59816999999999609</v>
      </c>
      <c r="N61" s="4">
        <f t="shared" si="10"/>
        <v>56.01549947295873</v>
      </c>
      <c r="P61" s="5">
        <f t="shared" si="8"/>
        <v>-9.4950757574849831</v>
      </c>
      <c r="Q61" s="5">
        <f t="shared" si="9"/>
        <v>-6.0209677419312824</v>
      </c>
      <c r="R61" s="4">
        <f>P61-$Z$5*(N61-$N$9)+15</f>
        <v>5.5049242425150169</v>
      </c>
      <c r="T61">
        <v>224.00003000000001</v>
      </c>
      <c r="U61">
        <f t="shared" si="5"/>
        <v>-7.5740151515617526E-3</v>
      </c>
      <c r="V61" s="5">
        <f t="shared" si="6"/>
        <v>1.9210606059232305</v>
      </c>
    </row>
    <row r="62" spans="5:22" x14ac:dyDescent="0.25">
      <c r="E62">
        <v>67.428899999999999</v>
      </c>
      <c r="F62">
        <v>223.99999</v>
      </c>
      <c r="G62">
        <v>1418.72</v>
      </c>
      <c r="I62">
        <f t="shared" si="2"/>
        <v>4.5049242424965996E-3</v>
      </c>
      <c r="K62">
        <f t="shared" si="3"/>
        <v>3.7387973642496602E-2</v>
      </c>
      <c r="L62">
        <f t="shared" si="4"/>
        <v>-0.57110000000000127</v>
      </c>
      <c r="N62" s="4">
        <f t="shared" si="10"/>
        <v>57.015783264412555</v>
      </c>
      <c r="P62" s="5">
        <f t="shared" si="8"/>
        <v>4.5049242424965996</v>
      </c>
      <c r="Q62" s="5">
        <f t="shared" si="9"/>
        <v>21.049032258063537</v>
      </c>
      <c r="R62" s="4">
        <f>P62-$Z$5*(N62-$N$9)+15</f>
        <v>19.5049242424966</v>
      </c>
      <c r="T62">
        <v>224.00003000000001</v>
      </c>
      <c r="U62">
        <f t="shared" si="5"/>
        <v>5.7759848484408849E-3</v>
      </c>
      <c r="V62" s="5">
        <f t="shared" si="6"/>
        <v>1.2710606059442853</v>
      </c>
    </row>
    <row r="63" spans="5:22" x14ac:dyDescent="0.25">
      <c r="E63">
        <v>67.353250000000003</v>
      </c>
      <c r="F63">
        <v>223.99999</v>
      </c>
      <c r="G63">
        <v>1443.393</v>
      </c>
      <c r="I63">
        <f t="shared" si="2"/>
        <v>-1.749507575749476E-2</v>
      </c>
      <c r="K63">
        <f t="shared" si="3"/>
        <v>1.1810388642505248E-2</v>
      </c>
      <c r="L63">
        <f t="shared" si="4"/>
        <v>-0.64674999999999727</v>
      </c>
      <c r="N63" s="4">
        <f t="shared" si="10"/>
        <v>58.01606705586638</v>
      </c>
      <c r="P63" s="5">
        <f t="shared" si="8"/>
        <v>-17.49507575749476</v>
      </c>
      <c r="Q63" s="5">
        <f t="shared" si="9"/>
        <v>-54.600967741932457</v>
      </c>
      <c r="R63" s="4">
        <f>P63-$Z$5*(N63-$N$9)+15</f>
        <v>-2.4950757574947602</v>
      </c>
      <c r="T63">
        <v>224.00003000000001</v>
      </c>
      <c r="U63">
        <f t="shared" si="5"/>
        <v>-1.5934015151572112E-2</v>
      </c>
      <c r="V63" s="5">
        <f t="shared" si="6"/>
        <v>1.5610606059226484</v>
      </c>
    </row>
    <row r="64" spans="5:22" x14ac:dyDescent="0.25">
      <c r="E64">
        <v>67.450180000000003</v>
      </c>
      <c r="F64">
        <v>223.99999</v>
      </c>
      <c r="G64">
        <v>1468.066</v>
      </c>
      <c r="I64">
        <f t="shared" si="2"/>
        <v>1.75549242425177E-2</v>
      </c>
      <c r="K64">
        <f t="shared" si="3"/>
        <v>4.3282803642517687E-2</v>
      </c>
      <c r="L64">
        <f t="shared" si="4"/>
        <v>-0.54981999999999687</v>
      </c>
      <c r="N64" s="4">
        <f t="shared" si="10"/>
        <v>59.016350847320197</v>
      </c>
      <c r="P64" s="5">
        <f t="shared" si="8"/>
        <v>17.5549242425177</v>
      </c>
      <c r="Q64" s="5">
        <f t="shared" si="9"/>
        <v>42.329032258067947</v>
      </c>
      <c r="R64" s="4">
        <f>P64-$Z$5*(N64-$N$9)+15</f>
        <v>32.5549242425177</v>
      </c>
      <c r="T64">
        <v>223.99994000000001</v>
      </c>
      <c r="U64">
        <f t="shared" si="5"/>
        <v>2.3175984848450071E-2</v>
      </c>
      <c r="V64" s="5">
        <f t="shared" si="6"/>
        <v>5.6210606059323709</v>
      </c>
    </row>
    <row r="65" spans="5:22" x14ac:dyDescent="0.25">
      <c r="E65">
        <v>67.393730000000005</v>
      </c>
      <c r="F65">
        <v>223.99999</v>
      </c>
      <c r="G65">
        <v>1492.7387000000001</v>
      </c>
      <c r="I65">
        <f t="shared" si="2"/>
        <v>-1.1995075757482709E-2</v>
      </c>
      <c r="K65">
        <f t="shared" si="3"/>
        <v>1.0155262142517274E-2</v>
      </c>
      <c r="L65">
        <f t="shared" si="4"/>
        <v>-0.60626999999999498</v>
      </c>
      <c r="N65" s="4">
        <f t="shared" si="10"/>
        <v>60.016622476283146</v>
      </c>
      <c r="P65" s="5">
        <f t="shared" si="8"/>
        <v>-11.995075757482709</v>
      </c>
      <c r="Q65" s="5">
        <f t="shared" si="9"/>
        <v>-14.120967741930169</v>
      </c>
      <c r="R65" s="4">
        <f>P65-$Z$5*(N65-$N$9)+15</f>
        <v>3.0049242425172906</v>
      </c>
      <c r="T65">
        <v>223.99995999999999</v>
      </c>
      <c r="U65">
        <f t="shared" si="5"/>
        <v>-1.1974015151565709E-2</v>
      </c>
      <c r="V65" s="5">
        <f t="shared" si="6"/>
        <v>2.106060591700043E-2</v>
      </c>
    </row>
    <row r="66" spans="5:22" x14ac:dyDescent="0.25">
      <c r="E66">
        <v>67.467830000000006</v>
      </c>
      <c r="F66">
        <v>224.00005999999999</v>
      </c>
      <c r="G66">
        <v>1517.4118000000001</v>
      </c>
      <c r="I66">
        <f t="shared" si="2"/>
        <v>-1.8595075757502855E-2</v>
      </c>
      <c r="K66">
        <f t="shared" si="3"/>
        <v>-2.2337357502871802E-5</v>
      </c>
      <c r="L66">
        <f t="shared" si="4"/>
        <v>-0.53216999999999359</v>
      </c>
      <c r="N66" s="4">
        <f t="shared" si="10"/>
        <v>61.016910321900596</v>
      </c>
      <c r="P66" s="5">
        <f t="shared" si="8"/>
        <v>-18.595075757502855</v>
      </c>
      <c r="Q66" s="5">
        <f t="shared" si="9"/>
        <v>59.979032258071221</v>
      </c>
      <c r="R66" s="4">
        <f>P66-$Z$5*(N66-$N$9)+15</f>
        <v>-3.5950757575028547</v>
      </c>
      <c r="T66">
        <v>224.00008</v>
      </c>
      <c r="U66">
        <f t="shared" si="5"/>
        <v>-1.7974015151565936E-2</v>
      </c>
      <c r="V66" s="5">
        <f t="shared" si="6"/>
        <v>0.62106060593691836</v>
      </c>
    </row>
    <row r="67" spans="5:22" x14ac:dyDescent="0.25">
      <c r="E67">
        <v>67.430729999999997</v>
      </c>
      <c r="F67">
        <v>223.99999</v>
      </c>
      <c r="G67">
        <v>1542.0845999999999</v>
      </c>
      <c r="I67">
        <f t="shared" si="2"/>
        <v>-4.045075757488803E-3</v>
      </c>
      <c r="K67">
        <f t="shared" si="3"/>
        <v>1.0950106642511198E-2</v>
      </c>
      <c r="L67">
        <f t="shared" si="4"/>
        <v>-0.56927000000000305</v>
      </c>
      <c r="N67" s="4">
        <f t="shared" si="10"/>
        <v>62.017186005027163</v>
      </c>
      <c r="P67" s="5">
        <f t="shared" si="8"/>
        <v>-4.045075757488803</v>
      </c>
      <c r="Q67" s="5">
        <f t="shared" si="9"/>
        <v>22.879032258061759</v>
      </c>
      <c r="R67" s="4">
        <f>P67-$Z$5*(N67-$N$9)+15</f>
        <v>10.954924242511197</v>
      </c>
      <c r="T67">
        <v>224.00003000000001</v>
      </c>
      <c r="U67">
        <f t="shared" si="5"/>
        <v>8.7598484844875202E-4</v>
      </c>
      <c r="V67" s="5">
        <f t="shared" si="6"/>
        <v>4.921060605937555</v>
      </c>
    </row>
    <row r="68" spans="5:22" x14ac:dyDescent="0.25">
      <c r="E68">
        <v>67.400210000000001</v>
      </c>
      <c r="F68">
        <v>223.99999</v>
      </c>
      <c r="G68">
        <v>1566.7577000000001</v>
      </c>
      <c r="I68">
        <f t="shared" si="2"/>
        <v>1.555492424250815E-2</v>
      </c>
      <c r="K68">
        <f t="shared" si="3"/>
        <v>2.6972507142508123E-2</v>
      </c>
      <c r="L68">
        <f t="shared" si="4"/>
        <v>-0.59978999999999871</v>
      </c>
      <c r="N68" s="4">
        <f t="shared" si="10"/>
        <v>63.01747385064462</v>
      </c>
      <c r="P68" s="5">
        <f t="shared" si="8"/>
        <v>15.55492424250815</v>
      </c>
      <c r="Q68" s="5">
        <f t="shared" si="9"/>
        <v>-7.6409677419339017</v>
      </c>
      <c r="R68" s="4">
        <f>P68-$Z$5*(N68-$N$9)+15</f>
        <v>30.55492424250815</v>
      </c>
      <c r="T68">
        <v>224.00008</v>
      </c>
      <c r="U68">
        <f t="shared" si="5"/>
        <v>2.2275984848448616E-2</v>
      </c>
      <c r="V68" s="5">
        <f t="shared" si="6"/>
        <v>6.7210606059404654</v>
      </c>
    </row>
    <row r="69" spans="5:22" x14ac:dyDescent="0.25">
      <c r="E69">
        <v>67.411199999999994</v>
      </c>
      <c r="F69">
        <v>223.99999</v>
      </c>
      <c r="G69">
        <v>1591.4306999999999</v>
      </c>
      <c r="I69">
        <f t="shared" si="2"/>
        <v>-2.4295075757493123E-2</v>
      </c>
      <c r="K69">
        <f t="shared" si="3"/>
        <v>-1.6455077857493117E-2</v>
      </c>
      <c r="L69">
        <f t="shared" si="4"/>
        <v>-0.58880000000000621</v>
      </c>
      <c r="N69" s="4">
        <f t="shared" si="10"/>
        <v>64.017757642098431</v>
      </c>
      <c r="P69" s="5">
        <f t="shared" si="8"/>
        <v>-24.295075757493123</v>
      </c>
      <c r="Q69" s="5">
        <f t="shared" si="9"/>
        <v>3.3490322580586041</v>
      </c>
      <c r="R69" s="4">
        <f>P69-$Z$5*(N69-$N$9)+15</f>
        <v>-9.2950757574931231</v>
      </c>
      <c r="T69">
        <v>223.99996999999999</v>
      </c>
      <c r="U69">
        <f t="shared" si="5"/>
        <v>-1.1864015151559215E-2</v>
      </c>
      <c r="V69" s="5">
        <f t="shared" si="6"/>
        <v>12.431060605933908</v>
      </c>
    </row>
    <row r="70" spans="5:22" x14ac:dyDescent="0.25">
      <c r="E70">
        <v>67.416610000000006</v>
      </c>
      <c r="F70">
        <v>223.99999</v>
      </c>
      <c r="G70">
        <v>1616.1034999999999</v>
      </c>
      <c r="I70">
        <f t="shared" ref="I70:I133" si="11">F202-$J$5</f>
        <v>9.4049242425171542E-3</v>
      </c>
      <c r="K70">
        <f t="shared" ref="K70:K133" si="12">-(G70-$G$5)*0.000145+0.236805+I70</f>
        <v>1.3667366142517151E-2</v>
      </c>
      <c r="L70">
        <f t="shared" ref="L70:L133" si="13">E70-77.5+19/2</f>
        <v>-0.5833899999999943</v>
      </c>
      <c r="N70" s="4">
        <f t="shared" si="10"/>
        <v>65.018033325225005</v>
      </c>
      <c r="P70" s="5">
        <f t="shared" si="8"/>
        <v>9.4049242425171542</v>
      </c>
      <c r="Q70" s="5">
        <f t="shared" si="9"/>
        <v>8.7590322580705084</v>
      </c>
      <c r="R70" s="4">
        <f>P70-$Z$5*(N70-$N$9)+15</f>
        <v>24.404924242517154</v>
      </c>
      <c r="T70">
        <v>224.00003000000001</v>
      </c>
      <c r="U70">
        <f t="shared" ref="U70:U133" si="14">T202-$T$3</f>
        <v>1.6055984848435401E-2</v>
      </c>
      <c r="V70" s="5">
        <f t="shared" ref="V70:V133" si="15">(U70-I70)*1000</f>
        <v>6.6510606059182464</v>
      </c>
    </row>
    <row r="71" spans="5:22" x14ac:dyDescent="0.25">
      <c r="E71">
        <v>67.363709999999998</v>
      </c>
      <c r="F71">
        <v>223.99999</v>
      </c>
      <c r="G71">
        <v>1640.7763</v>
      </c>
      <c r="I71">
        <f t="shared" si="11"/>
        <v>-5.3950757574909858E-3</v>
      </c>
      <c r="K71">
        <f t="shared" si="12"/>
        <v>-4.7101898574909706E-3</v>
      </c>
      <c r="L71">
        <f t="shared" si="13"/>
        <v>-0.63629000000000246</v>
      </c>
      <c r="N71" s="4">
        <f t="shared" si="10"/>
        <v>66.018309008351579</v>
      </c>
      <c r="P71" s="5">
        <f t="shared" si="8"/>
        <v>-5.3950757574909858</v>
      </c>
      <c r="Q71" s="5">
        <f t="shared" si="9"/>
        <v>-44.140967741937651</v>
      </c>
      <c r="R71" s="4">
        <f>P71-$Z$5*(N71-$N$9)+15</f>
        <v>9.6049242425090142</v>
      </c>
      <c r="T71">
        <v>224.00003000000001</v>
      </c>
      <c r="U71">
        <f t="shared" si="14"/>
        <v>-1.7324015151558569E-2</v>
      </c>
      <c r="V71" s="5">
        <f t="shared" si="15"/>
        <v>-11.928939394067584</v>
      </c>
    </row>
    <row r="72" spans="5:22" x14ac:dyDescent="0.25">
      <c r="E72">
        <v>67.415800000000004</v>
      </c>
      <c r="F72">
        <v>223.99999</v>
      </c>
      <c r="G72">
        <v>1665.4495999999999</v>
      </c>
      <c r="I72">
        <f t="shared" si="11"/>
        <v>-3.2950757575065381E-3</v>
      </c>
      <c r="K72">
        <f t="shared" si="12"/>
        <v>-6.187818357506536E-3</v>
      </c>
      <c r="L72">
        <f t="shared" si="13"/>
        <v>-0.58419999999999561</v>
      </c>
      <c r="N72" s="4">
        <f t="shared" si="10"/>
        <v>67.01860496229628</v>
      </c>
      <c r="P72" s="5">
        <f t="shared" si="8"/>
        <v>-3.2950757575065381</v>
      </c>
      <c r="Q72" s="5">
        <f t="shared" si="9"/>
        <v>7.9490322580691997</v>
      </c>
      <c r="R72" s="4">
        <f>P72-$Z$5*(N72-$N$9)+15</f>
        <v>11.704924242493462</v>
      </c>
      <c r="T72">
        <v>224.00003000000001</v>
      </c>
      <c r="U72">
        <f t="shared" si="14"/>
        <v>-7.424015151570984E-3</v>
      </c>
      <c r="V72" s="5">
        <f t="shared" si="15"/>
        <v>-4.1289393940644459</v>
      </c>
    </row>
    <row r="73" spans="5:22" x14ac:dyDescent="0.25">
      <c r="E73">
        <v>67.305940000000007</v>
      </c>
      <c r="F73">
        <v>223.99999</v>
      </c>
      <c r="G73">
        <v>1690.1224999999999</v>
      </c>
      <c r="I73">
        <f t="shared" si="11"/>
        <v>-6.4507575748962154E-4</v>
      </c>
      <c r="K73">
        <f t="shared" si="12"/>
        <v>-7.1153888574896074E-3</v>
      </c>
      <c r="L73">
        <f t="shared" si="13"/>
        <v>-0.69405999999999324</v>
      </c>
      <c r="N73" s="4">
        <f t="shared" si="10"/>
        <v>68.018884699586479</v>
      </c>
      <c r="P73" s="5">
        <f t="shared" si="8"/>
        <v>-0.64507575748962154</v>
      </c>
      <c r="Q73" s="5">
        <f t="shared" si="9"/>
        <v>-101.91096774192843</v>
      </c>
      <c r="R73" s="4">
        <f>P73-$Z$5*(N73-$N$9)+15</f>
        <v>14.354924242510378</v>
      </c>
      <c r="T73">
        <v>223.99997999999999</v>
      </c>
      <c r="U73">
        <f t="shared" si="14"/>
        <v>-6.0240151515529305E-3</v>
      </c>
      <c r="V73" s="5">
        <f t="shared" si="15"/>
        <v>-5.378939394063309</v>
      </c>
    </row>
    <row r="74" spans="5:22" x14ac:dyDescent="0.25">
      <c r="E74">
        <v>67.396600000000007</v>
      </c>
      <c r="F74">
        <v>223.99999</v>
      </c>
      <c r="G74">
        <v>1714.7954</v>
      </c>
      <c r="I74">
        <f t="shared" si="11"/>
        <v>-1.6345075757499217E-2</v>
      </c>
      <c r="K74">
        <f t="shared" si="12"/>
        <v>-2.6392959357499218E-2</v>
      </c>
      <c r="L74">
        <f t="shared" si="13"/>
        <v>-0.6033999999999935</v>
      </c>
      <c r="N74" s="4">
        <f t="shared" si="10"/>
        <v>69.019164436876679</v>
      </c>
      <c r="P74" s="5">
        <f t="shared" ref="P74:P132" si="16">I74*1000</f>
        <v>-16.345075757499217</v>
      </c>
      <c r="Q74" s="5">
        <f t="shared" ref="Q74:Q132" si="17">(L74-$M$9)*1000</f>
        <v>-11.250967741928687</v>
      </c>
      <c r="R74" s="4">
        <f>P74-$Z$5*(N74-$N$9)+15</f>
        <v>-1.3450757574992167</v>
      </c>
      <c r="T74">
        <v>224.00003000000001</v>
      </c>
      <c r="U74">
        <f t="shared" si="14"/>
        <v>-1.7944015151556414E-2</v>
      </c>
      <c r="V74" s="5">
        <f t="shared" si="15"/>
        <v>-1.5989393940571972</v>
      </c>
    </row>
    <row r="75" spans="5:22" x14ac:dyDescent="0.25">
      <c r="E75">
        <v>67.334479999999999</v>
      </c>
      <c r="F75">
        <v>223.99999</v>
      </c>
      <c r="G75">
        <v>1739.4684999999999</v>
      </c>
      <c r="I75">
        <f t="shared" si="11"/>
        <v>-1.1345075757503764E-2</v>
      </c>
      <c r="K75">
        <f t="shared" si="12"/>
        <v>-2.4970558857503766E-2</v>
      </c>
      <c r="L75">
        <f t="shared" si="13"/>
        <v>-0.66552000000000078</v>
      </c>
      <c r="N75" s="4">
        <f t="shared" si="10"/>
        <v>70.019452282494115</v>
      </c>
      <c r="P75" s="5">
        <f t="shared" si="16"/>
        <v>-11.345075757503764</v>
      </c>
      <c r="Q75" s="5">
        <f t="shared" si="17"/>
        <v>-73.370967741935971</v>
      </c>
      <c r="R75" s="4">
        <f>P75-$Z$5*(N75-$N$9)+15</f>
        <v>3.6549242424962358</v>
      </c>
      <c r="T75">
        <v>224.00003000000001</v>
      </c>
      <c r="U75">
        <f t="shared" si="14"/>
        <v>6.0459848484413214E-3</v>
      </c>
      <c r="V75" s="5">
        <f t="shared" si="15"/>
        <v>17.391060605945086</v>
      </c>
    </row>
    <row r="76" spans="5:22" x14ac:dyDescent="0.25">
      <c r="E76">
        <v>67.406300000000002</v>
      </c>
      <c r="F76">
        <v>223.99999</v>
      </c>
      <c r="G76">
        <v>1764.1413</v>
      </c>
      <c r="I76">
        <f t="shared" si="11"/>
        <v>3.4049242425169268E-3</v>
      </c>
      <c r="K76">
        <f t="shared" si="12"/>
        <v>-1.3798114857483057E-2</v>
      </c>
      <c r="L76">
        <f t="shared" si="13"/>
        <v>-0.59369999999999834</v>
      </c>
      <c r="N76" s="4">
        <f t="shared" si="10"/>
        <v>71.019727965620689</v>
      </c>
      <c r="P76" s="5">
        <f t="shared" si="16"/>
        <v>3.4049242425169268</v>
      </c>
      <c r="Q76" s="5">
        <f t="shared" si="17"/>
        <v>-1.5509677419335288</v>
      </c>
      <c r="R76" s="4">
        <f>P76-$Z$5*(N76-$N$9)+15</f>
        <v>18.404924242516927</v>
      </c>
      <c r="T76">
        <v>223.99995999999999</v>
      </c>
      <c r="U76">
        <f t="shared" si="14"/>
        <v>1.9965984848454355E-2</v>
      </c>
      <c r="V76" s="5">
        <f t="shared" si="15"/>
        <v>16.561060605937428</v>
      </c>
    </row>
    <row r="77" spans="5:22" x14ac:dyDescent="0.25">
      <c r="E77">
        <v>67.361590000000007</v>
      </c>
      <c r="F77">
        <v>223.99999</v>
      </c>
      <c r="G77">
        <v>1788.8143</v>
      </c>
      <c r="I77">
        <f t="shared" si="11"/>
        <v>6.0549242425054217E-3</v>
      </c>
      <c r="K77">
        <f t="shared" si="12"/>
        <v>-1.4725699857494556E-2</v>
      </c>
      <c r="L77">
        <f t="shared" si="13"/>
        <v>-0.63840999999999326</v>
      </c>
      <c r="N77" s="4">
        <f t="shared" ref="N77:N132" si="18">(G77-$G$6)/24.666+1</f>
        <v>72.020011757074514</v>
      </c>
      <c r="P77" s="5">
        <f t="shared" si="16"/>
        <v>6.0549242425054217</v>
      </c>
      <c r="Q77" s="5">
        <f t="shared" si="17"/>
        <v>-46.260967741928447</v>
      </c>
      <c r="R77" s="4">
        <f>P77-$Z$5*(N77-$N$9)+15</f>
        <v>21.054924242505422</v>
      </c>
      <c r="T77">
        <v>224.00003000000001</v>
      </c>
      <c r="U77">
        <f t="shared" si="14"/>
        <v>1.7875984848444659E-2</v>
      </c>
      <c r="V77" s="5">
        <f t="shared" si="15"/>
        <v>11.821060605939238</v>
      </c>
    </row>
    <row r="78" spans="5:22" x14ac:dyDescent="0.25">
      <c r="E78">
        <v>67.384500000000003</v>
      </c>
      <c r="F78">
        <v>223.99999</v>
      </c>
      <c r="G78">
        <v>1813.4875</v>
      </c>
      <c r="I78">
        <f t="shared" si="11"/>
        <v>-5.1550757575000716E-3</v>
      </c>
      <c r="K78">
        <f t="shared" si="12"/>
        <v>-2.9513313857500056E-2</v>
      </c>
      <c r="L78">
        <f t="shared" si="13"/>
        <v>-0.61549999999999727</v>
      </c>
      <c r="N78" s="4">
        <f t="shared" si="18"/>
        <v>73.020303656855589</v>
      </c>
      <c r="P78" s="5">
        <f t="shared" si="16"/>
        <v>-5.1550757575000716</v>
      </c>
      <c r="Q78" s="5">
        <f t="shared" si="17"/>
        <v>-23.350967741932461</v>
      </c>
      <c r="R78" s="4">
        <f>P78-$Z$5*(N78-$N$9)+15</f>
        <v>9.8449242424999284</v>
      </c>
      <c r="T78">
        <v>224.00003000000001</v>
      </c>
      <c r="U78">
        <f t="shared" si="14"/>
        <v>-8.3240151515724392E-3</v>
      </c>
      <c r="V78" s="5">
        <f t="shared" si="15"/>
        <v>-3.1689393940723676</v>
      </c>
    </row>
    <row r="79" spans="5:22" x14ac:dyDescent="0.25">
      <c r="E79">
        <v>67.304329999999993</v>
      </c>
      <c r="F79">
        <v>223.99999</v>
      </c>
      <c r="G79">
        <v>1838.1602</v>
      </c>
      <c r="I79">
        <f t="shared" si="11"/>
        <v>2.1549242425180637E-3</v>
      </c>
      <c r="K79">
        <f t="shared" si="12"/>
        <v>-2.5780855357481924E-2</v>
      </c>
      <c r="L79">
        <f t="shared" si="13"/>
        <v>-0.69567000000000689</v>
      </c>
      <c r="N79" s="4">
        <f t="shared" si="18"/>
        <v>74.020575285818538</v>
      </c>
      <c r="P79" s="5">
        <f t="shared" si="16"/>
        <v>2.1549242425180637</v>
      </c>
      <c r="Q79" s="5">
        <f t="shared" si="17"/>
        <v>-103.52096774194209</v>
      </c>
      <c r="R79" s="4">
        <f>P79-$Z$5*(N79-$N$9)+15</f>
        <v>17.154924242518064</v>
      </c>
      <c r="T79">
        <v>224.00003000000001</v>
      </c>
      <c r="U79">
        <f t="shared" si="14"/>
        <v>-4.8740151515573871E-3</v>
      </c>
      <c r="V79" s="5">
        <f t="shared" si="15"/>
        <v>-7.0289393940754508</v>
      </c>
    </row>
    <row r="80" spans="5:22" x14ac:dyDescent="0.25">
      <c r="E80">
        <v>67.374529999999993</v>
      </c>
      <c r="F80">
        <v>224.00008</v>
      </c>
      <c r="G80">
        <v>1862.8330000000001</v>
      </c>
      <c r="I80">
        <f t="shared" si="11"/>
        <v>-1.1995075757482709E-2</v>
      </c>
      <c r="K80">
        <f t="shared" si="12"/>
        <v>-4.3508411357482735E-2</v>
      </c>
      <c r="L80">
        <f t="shared" si="13"/>
        <v>-0.62547000000000708</v>
      </c>
      <c r="N80" s="4">
        <f t="shared" si="18"/>
        <v>75.020850968945112</v>
      </c>
      <c r="P80" s="5">
        <f t="shared" si="16"/>
        <v>-11.995075757482709</v>
      </c>
      <c r="Q80" s="5">
        <f t="shared" si="17"/>
        <v>-33.320967741942262</v>
      </c>
      <c r="R80" s="4">
        <f>P80-$Z$5*(N80-$N$9)+15</f>
        <v>3.0049242425172906</v>
      </c>
      <c r="T80">
        <v>224.00003000000001</v>
      </c>
      <c r="U80">
        <f t="shared" si="14"/>
        <v>-1.2024015151553158E-2</v>
      </c>
      <c r="V80" s="5">
        <f t="shared" si="15"/>
        <v>-2.8939394070448543E-2</v>
      </c>
    </row>
    <row r="81" spans="5:22" x14ac:dyDescent="0.25">
      <c r="E81">
        <v>67.378829999999994</v>
      </c>
      <c r="F81">
        <v>223.99999</v>
      </c>
      <c r="G81">
        <v>1887.5062</v>
      </c>
      <c r="I81">
        <f t="shared" si="11"/>
        <v>-1.0595075757493078E-2</v>
      </c>
      <c r="K81">
        <f t="shared" si="12"/>
        <v>-4.5686025357493054E-2</v>
      </c>
      <c r="L81">
        <f t="shared" si="13"/>
        <v>-0.62117000000000644</v>
      </c>
      <c r="N81" s="4">
        <f t="shared" si="18"/>
        <v>76.021142868726187</v>
      </c>
      <c r="P81" s="5">
        <f t="shared" si="16"/>
        <v>-10.595075757493078</v>
      </c>
      <c r="Q81" s="5">
        <f t="shared" si="17"/>
        <v>-29.020967741941629</v>
      </c>
      <c r="R81" s="4">
        <f>P81-$Z$5*(N81-$N$9)+15</f>
        <v>4.4049242425069224</v>
      </c>
      <c r="T81">
        <v>224.00003000000001</v>
      </c>
      <c r="U81">
        <f t="shared" si="14"/>
        <v>2.9759848484331997E-3</v>
      </c>
      <c r="V81" s="5">
        <f t="shared" si="15"/>
        <v>13.571060605926277</v>
      </c>
    </row>
    <row r="82" spans="5:22" x14ac:dyDescent="0.25">
      <c r="E82">
        <v>67.378929999999997</v>
      </c>
      <c r="F82">
        <v>223.99999</v>
      </c>
      <c r="G82">
        <v>1912.1790000000001</v>
      </c>
      <c r="I82">
        <f t="shared" si="11"/>
        <v>3.7049242424984641E-3</v>
      </c>
      <c r="K82">
        <f t="shared" si="12"/>
        <v>-3.496358135750155E-2</v>
      </c>
      <c r="L82">
        <f t="shared" si="13"/>
        <v>-0.62107000000000312</v>
      </c>
      <c r="N82" s="4">
        <f t="shared" si="18"/>
        <v>77.021418551852761</v>
      </c>
      <c r="P82" s="5">
        <f t="shared" si="16"/>
        <v>3.7049242424984641</v>
      </c>
      <c r="Q82" s="5">
        <f t="shared" si="17"/>
        <v>-28.920967741938309</v>
      </c>
      <c r="R82" s="4">
        <f>P82-$Z$5*(N82-$N$9)+15</f>
        <v>18.704924242498464</v>
      </c>
      <c r="T82">
        <v>224.00003000000001</v>
      </c>
      <c r="U82">
        <f t="shared" si="14"/>
        <v>2.3575984848434928E-2</v>
      </c>
      <c r="V82" s="5">
        <f t="shared" si="15"/>
        <v>19.871060605936464</v>
      </c>
    </row>
    <row r="83" spans="5:22" x14ac:dyDescent="0.25">
      <c r="E83">
        <v>67.373490000000004</v>
      </c>
      <c r="F83">
        <v>223.99999</v>
      </c>
      <c r="G83">
        <v>1936.8521000000001</v>
      </c>
      <c r="I83">
        <f t="shared" si="11"/>
        <v>2.8049242424970089E-3</v>
      </c>
      <c r="K83">
        <f t="shared" si="12"/>
        <v>-3.9441180857502978E-2</v>
      </c>
      <c r="L83">
        <f t="shared" si="13"/>
        <v>-0.62650999999999613</v>
      </c>
      <c r="N83" s="4">
        <f t="shared" si="18"/>
        <v>78.021706397470211</v>
      </c>
      <c r="P83" s="5">
        <f t="shared" si="16"/>
        <v>2.8049242424970089</v>
      </c>
      <c r="Q83" s="5">
        <f t="shared" si="17"/>
        <v>-34.360967741931312</v>
      </c>
      <c r="R83" s="4">
        <f>P83-$Z$5*(N83-$N$9)+15</f>
        <v>17.804924242497009</v>
      </c>
      <c r="T83">
        <v>223.99996999999999</v>
      </c>
      <c r="U83">
        <f t="shared" si="14"/>
        <v>1.3075984848427424E-2</v>
      </c>
      <c r="V83" s="5">
        <f t="shared" si="15"/>
        <v>10.271060605930415</v>
      </c>
    </row>
    <row r="84" spans="5:22" x14ac:dyDescent="0.25">
      <c r="E84">
        <v>67.385689999999997</v>
      </c>
      <c r="F84">
        <v>223.99999</v>
      </c>
      <c r="G84">
        <v>1961.5248999999999</v>
      </c>
      <c r="I84">
        <f t="shared" si="11"/>
        <v>-1.3295075757497443E-2</v>
      </c>
      <c r="K84">
        <f t="shared" si="12"/>
        <v>-5.9118736857497411E-2</v>
      </c>
      <c r="L84">
        <f t="shared" si="13"/>
        <v>-0.61431000000000324</v>
      </c>
      <c r="N84" s="4">
        <f t="shared" si="18"/>
        <v>79.021982080596771</v>
      </c>
      <c r="P84" s="5">
        <f t="shared" si="16"/>
        <v>-13.295075757497443</v>
      </c>
      <c r="Q84" s="5">
        <f t="shared" si="17"/>
        <v>-22.160967741938432</v>
      </c>
      <c r="R84" s="4">
        <f>P84-$Z$5*(N84-$N$9)+15</f>
        <v>1.7049242425025568</v>
      </c>
      <c r="T84">
        <v>224.00003000000001</v>
      </c>
      <c r="U84">
        <f t="shared" si="14"/>
        <v>-2.0824015151561071E-2</v>
      </c>
      <c r="V84" s="5">
        <f t="shared" si="15"/>
        <v>-7.5289393940636273</v>
      </c>
    </row>
    <row r="85" spans="5:22" x14ac:dyDescent="0.25">
      <c r="E85">
        <v>67.324730000000002</v>
      </c>
      <c r="F85">
        <v>223.99994000000001</v>
      </c>
      <c r="G85">
        <v>1986.1980000000001</v>
      </c>
      <c r="I85">
        <f t="shared" si="11"/>
        <v>-2.0065075757486284E-2</v>
      </c>
      <c r="K85">
        <f t="shared" si="12"/>
        <v>-6.946633635748628E-2</v>
      </c>
      <c r="L85">
        <f t="shared" si="13"/>
        <v>-0.67526999999999759</v>
      </c>
      <c r="N85" s="4">
        <f t="shared" si="18"/>
        <v>80.022269926214221</v>
      </c>
      <c r="P85" s="5">
        <f t="shared" si="16"/>
        <v>-20.065075757486284</v>
      </c>
      <c r="Q85" s="5">
        <f t="shared" si="17"/>
        <v>-83.120967741932787</v>
      </c>
      <c r="R85" s="4">
        <f>P85-$Z$5*(N85-$N$9)+15</f>
        <v>-5.0650757574862837</v>
      </c>
      <c r="T85">
        <v>224.00003000000001</v>
      </c>
      <c r="U85">
        <f t="shared" si="14"/>
        <v>-5.4240151515614343E-3</v>
      </c>
      <c r="V85" s="5">
        <f t="shared" si="15"/>
        <v>14.641060605924849</v>
      </c>
    </row>
    <row r="86" spans="5:22" x14ac:dyDescent="0.25">
      <c r="E86">
        <v>67.370429999999999</v>
      </c>
      <c r="F86">
        <v>223.99999</v>
      </c>
      <c r="G86">
        <v>2010.8706999999999</v>
      </c>
      <c r="I86">
        <f t="shared" si="11"/>
        <v>-2.4507575750476462E-4</v>
      </c>
      <c r="K86">
        <f t="shared" si="12"/>
        <v>-5.3223877857504764E-2</v>
      </c>
      <c r="L86">
        <f t="shared" si="13"/>
        <v>-0.62957000000000107</v>
      </c>
      <c r="N86" s="4">
        <f t="shared" si="18"/>
        <v>81.02254155517717</v>
      </c>
      <c r="P86" s="5">
        <f t="shared" si="16"/>
        <v>-0.24507575750476462</v>
      </c>
      <c r="Q86" s="5">
        <f t="shared" si="17"/>
        <v>-37.420967741936259</v>
      </c>
      <c r="R86" s="4">
        <f>P86-$Z$5*(N86-$N$9)+15</f>
        <v>14.754924242495235</v>
      </c>
      <c r="T86">
        <v>224.00003000000001</v>
      </c>
      <c r="U86">
        <f t="shared" si="14"/>
        <v>1.3525984848428152E-2</v>
      </c>
      <c r="V86" s="5">
        <f t="shared" si="15"/>
        <v>13.771060605932917</v>
      </c>
    </row>
    <row r="87" spans="5:22" x14ac:dyDescent="0.25">
      <c r="E87">
        <v>67.409329999999997</v>
      </c>
      <c r="F87">
        <v>223.99999</v>
      </c>
      <c r="G87">
        <v>2035.5438999999999</v>
      </c>
      <c r="I87">
        <f t="shared" si="11"/>
        <v>-5.1950757574843465E-3</v>
      </c>
      <c r="K87">
        <f t="shared" si="12"/>
        <v>-6.1751491857484353E-2</v>
      </c>
      <c r="L87">
        <f t="shared" si="13"/>
        <v>-0.59067000000000291</v>
      </c>
      <c r="N87" s="4">
        <f t="shared" si="18"/>
        <v>82.022833454958231</v>
      </c>
      <c r="P87" s="5">
        <f t="shared" si="16"/>
        <v>-5.1950757574843465</v>
      </c>
      <c r="Q87" s="5">
        <f t="shared" si="17"/>
        <v>1.4790322580618964</v>
      </c>
      <c r="R87" s="4">
        <f>P87-$Z$5*(N87-$N$9)+15</f>
        <v>9.8049242425156535</v>
      </c>
      <c r="T87">
        <v>224.00003000000001</v>
      </c>
      <c r="U87">
        <f t="shared" si="14"/>
        <v>-8.6740151515698471E-3</v>
      </c>
      <c r="V87" s="5">
        <f t="shared" si="15"/>
        <v>-3.4789393940855007</v>
      </c>
    </row>
    <row r="88" spans="5:22" x14ac:dyDescent="0.25">
      <c r="E88">
        <v>67.391530000000003</v>
      </c>
      <c r="F88">
        <v>224.00008</v>
      </c>
      <c r="G88">
        <v>2060.2166000000002</v>
      </c>
      <c r="I88">
        <f t="shared" si="11"/>
        <v>-1.4450757574877571E-3</v>
      </c>
      <c r="K88">
        <f t="shared" si="12"/>
        <v>-6.1579033357487767E-2</v>
      </c>
      <c r="L88">
        <f t="shared" si="13"/>
        <v>-0.60846999999999696</v>
      </c>
      <c r="N88" s="4">
        <f t="shared" si="18"/>
        <v>83.023105083921195</v>
      </c>
      <c r="P88" s="5">
        <f t="shared" si="16"/>
        <v>-1.4450757574877571</v>
      </c>
      <c r="Q88" s="5">
        <f t="shared" si="17"/>
        <v>-16.320967741932147</v>
      </c>
      <c r="R88" s="4">
        <f>P88-$Z$5*(N88-$N$9)+15</f>
        <v>13.554924242512243</v>
      </c>
      <c r="T88">
        <v>224.00003000000001</v>
      </c>
      <c r="U88">
        <f t="shared" si="14"/>
        <v>-5.3740151515455636E-3</v>
      </c>
      <c r="V88" s="5">
        <f t="shared" si="15"/>
        <v>-3.9289393940578066</v>
      </c>
    </row>
    <row r="89" spans="5:22" x14ac:dyDescent="0.25">
      <c r="E89">
        <v>67.379829999999998</v>
      </c>
      <c r="F89">
        <v>223.99999</v>
      </c>
      <c r="G89">
        <v>2084.8897999999999</v>
      </c>
      <c r="I89">
        <f t="shared" si="11"/>
        <v>-1.1055075757496979E-2</v>
      </c>
      <c r="K89">
        <f t="shared" si="12"/>
        <v>-7.4766647357496996E-2</v>
      </c>
      <c r="L89">
        <f t="shared" si="13"/>
        <v>-0.62017000000000166</v>
      </c>
      <c r="N89" s="4">
        <f t="shared" si="18"/>
        <v>84.023396983702256</v>
      </c>
      <c r="P89" s="5">
        <f t="shared" si="16"/>
        <v>-11.055075757496979</v>
      </c>
      <c r="Q89" s="5">
        <f t="shared" si="17"/>
        <v>-28.020967741936854</v>
      </c>
      <c r="R89" s="4">
        <f>P89-$Z$5*(N89-$N$9)+15</f>
        <v>3.9449242425030207</v>
      </c>
      <c r="T89">
        <v>223.99995999999999</v>
      </c>
      <c r="U89">
        <f t="shared" si="14"/>
        <v>-3.274015151561116E-3</v>
      </c>
      <c r="V89" s="5">
        <f t="shared" si="15"/>
        <v>7.7810606059358634</v>
      </c>
    </row>
    <row r="90" spans="5:22" x14ac:dyDescent="0.25">
      <c r="E90">
        <v>67.374629999999996</v>
      </c>
      <c r="F90">
        <v>223.99999</v>
      </c>
      <c r="G90">
        <v>2109.5626999999999</v>
      </c>
      <c r="I90">
        <f t="shared" si="11"/>
        <v>3.7549242425143348E-3</v>
      </c>
      <c r="K90">
        <f t="shared" si="12"/>
        <v>-6.3534217857485698E-2</v>
      </c>
      <c r="L90">
        <f t="shared" si="13"/>
        <v>-0.62537000000000376</v>
      </c>
      <c r="N90" s="4">
        <f t="shared" si="18"/>
        <v>85.023676720992455</v>
      </c>
      <c r="P90" s="5">
        <f t="shared" si="16"/>
        <v>3.7549242425143348</v>
      </c>
      <c r="Q90" s="5">
        <f t="shared" si="17"/>
        <v>-33.220967741938942</v>
      </c>
      <c r="R90" s="4">
        <f>P90-$Z$5*(N90-$N$9)+15</f>
        <v>18.754924242514335</v>
      </c>
      <c r="T90">
        <v>224.00013000000001</v>
      </c>
      <c r="U90">
        <f t="shared" si="14"/>
        <v>6.3259848484449321E-3</v>
      </c>
      <c r="V90" s="5">
        <f t="shared" si="15"/>
        <v>2.5710606059305974</v>
      </c>
    </row>
    <row r="91" spans="5:22" x14ac:dyDescent="0.25">
      <c r="E91">
        <v>67.377030000000005</v>
      </c>
      <c r="F91">
        <v>224.0001</v>
      </c>
      <c r="G91">
        <v>2134.2357000000002</v>
      </c>
      <c r="I91">
        <f t="shared" si="11"/>
        <v>1.3049242425040575E-3</v>
      </c>
      <c r="K91">
        <f t="shared" si="12"/>
        <v>-6.9561802857496025E-2</v>
      </c>
      <c r="L91">
        <f t="shared" si="13"/>
        <v>-0.62296999999999514</v>
      </c>
      <c r="N91" s="4">
        <f t="shared" si="18"/>
        <v>86.023960512446294</v>
      </c>
      <c r="P91" s="5">
        <f t="shared" si="16"/>
        <v>1.3049242425040575</v>
      </c>
      <c r="Q91" s="5">
        <f t="shared" si="17"/>
        <v>-30.820967741930328</v>
      </c>
      <c r="R91" s="4">
        <f>P91-$Z$5*(N91-$N$9)+15</f>
        <v>16.304924242504057</v>
      </c>
      <c r="T91">
        <v>224.00003000000001</v>
      </c>
      <c r="U91">
        <f t="shared" si="14"/>
        <v>-6.6240151515728485E-3</v>
      </c>
      <c r="V91" s="5">
        <f t="shared" si="15"/>
        <v>-7.928939394076906</v>
      </c>
    </row>
    <row r="92" spans="5:22" x14ac:dyDescent="0.25">
      <c r="E92">
        <v>67.395330000000001</v>
      </c>
      <c r="F92">
        <v>223.99999</v>
      </c>
      <c r="G92">
        <v>2158.9085</v>
      </c>
      <c r="I92">
        <f t="shared" si="11"/>
        <v>-1.1145075757497125E-2</v>
      </c>
      <c r="K92">
        <f t="shared" si="12"/>
        <v>-8.5589358857497133E-2</v>
      </c>
      <c r="L92">
        <f t="shared" si="13"/>
        <v>-0.60466999999999871</v>
      </c>
      <c r="N92" s="4">
        <f t="shared" si="18"/>
        <v>87.024236195572854</v>
      </c>
      <c r="P92" s="5">
        <f t="shared" si="16"/>
        <v>-11.145075757497125</v>
      </c>
      <c r="Q92" s="5">
        <f t="shared" si="17"/>
        <v>-12.520967741933898</v>
      </c>
      <c r="R92" s="4">
        <f>P92-$Z$5*(N92-$N$9)+15</f>
        <v>3.8549242425028751</v>
      </c>
      <c r="T92">
        <v>224.00003000000001</v>
      </c>
      <c r="U92">
        <f t="shared" si="14"/>
        <v>-1.9034015151561334E-2</v>
      </c>
      <c r="V92" s="5">
        <f t="shared" si="15"/>
        <v>-7.8889393940642094</v>
      </c>
    </row>
    <row r="93" spans="5:22" x14ac:dyDescent="0.25">
      <c r="E93">
        <v>67.435230000000004</v>
      </c>
      <c r="F93">
        <v>223.99999</v>
      </c>
      <c r="G93">
        <v>2183.5817000000002</v>
      </c>
      <c r="I93">
        <f t="shared" si="11"/>
        <v>1.5549242424981458E-3</v>
      </c>
      <c r="K93">
        <f t="shared" si="12"/>
        <v>-7.6466972857501925E-2</v>
      </c>
      <c r="L93">
        <f t="shared" si="13"/>
        <v>-0.56476999999999578</v>
      </c>
      <c r="N93" s="4">
        <f t="shared" si="18"/>
        <v>88.024528095353929</v>
      </c>
      <c r="P93" s="5">
        <f t="shared" si="16"/>
        <v>1.5549242424981458</v>
      </c>
      <c r="Q93" s="5">
        <f t="shared" si="17"/>
        <v>27.379032258069035</v>
      </c>
      <c r="R93" s="4">
        <f>P93-$Z$5*(N93-$N$9)+15</f>
        <v>16.554924242498146</v>
      </c>
      <c r="T93">
        <v>224.00003000000001</v>
      </c>
      <c r="U93">
        <f t="shared" si="14"/>
        <v>6.7459848484361373E-3</v>
      </c>
      <c r="V93" s="5">
        <f t="shared" si="15"/>
        <v>5.1910606059379916</v>
      </c>
    </row>
    <row r="94" spans="5:22" x14ac:dyDescent="0.25">
      <c r="E94">
        <v>67.454030000000003</v>
      </c>
      <c r="F94">
        <v>223.99999</v>
      </c>
      <c r="G94">
        <v>2208.2546000000002</v>
      </c>
      <c r="I94">
        <f t="shared" si="11"/>
        <v>-1.6565075757483783E-2</v>
      </c>
      <c r="K94">
        <f t="shared" si="12"/>
        <v>-9.8164543357483869E-2</v>
      </c>
      <c r="L94">
        <f t="shared" si="13"/>
        <v>-0.54596999999999696</v>
      </c>
      <c r="N94" s="4">
        <f t="shared" si="18"/>
        <v>89.024807832644129</v>
      </c>
      <c r="P94" s="5">
        <f t="shared" si="16"/>
        <v>-16.565075757483783</v>
      </c>
      <c r="Q94" s="5">
        <f t="shared" si="17"/>
        <v>46.179032258067856</v>
      </c>
      <c r="R94" s="4">
        <f>P94-$Z$5*(N94-$N$9)+15</f>
        <v>-1.5650757574837826</v>
      </c>
      <c r="T94">
        <v>224.00003000000001</v>
      </c>
      <c r="U94">
        <f t="shared" si="14"/>
        <v>-1.024015151557478E-3</v>
      </c>
      <c r="V94" s="5">
        <f t="shared" si="15"/>
        <v>15.541060605926305</v>
      </c>
    </row>
    <row r="95" spans="5:22" x14ac:dyDescent="0.25">
      <c r="E95">
        <v>67.393510000000006</v>
      </c>
      <c r="F95">
        <v>223.99999</v>
      </c>
      <c r="G95">
        <v>2232.9274999999998</v>
      </c>
      <c r="I95">
        <f t="shared" si="11"/>
        <v>1.1049242424974182E-3</v>
      </c>
      <c r="K95">
        <f t="shared" si="12"/>
        <v>-8.4072113857502573E-2</v>
      </c>
      <c r="L95">
        <f t="shared" si="13"/>
        <v>-0.60648999999999376</v>
      </c>
      <c r="N95" s="4">
        <f t="shared" si="18"/>
        <v>90.025087569934314</v>
      </c>
      <c r="P95" s="5">
        <f t="shared" si="16"/>
        <v>1.1049242424974182</v>
      </c>
      <c r="Q95" s="5">
        <f t="shared" si="17"/>
        <v>-14.340967741928946</v>
      </c>
      <c r="R95" s="4">
        <f>P95-$Z$5*(N95-$N$9)+15</f>
        <v>16.104924242497418</v>
      </c>
      <c r="T95">
        <v>224.00009</v>
      </c>
      <c r="U95">
        <f t="shared" si="14"/>
        <v>2.0265984848435892E-2</v>
      </c>
      <c r="V95" s="5">
        <f t="shared" si="15"/>
        <v>19.161060605938474</v>
      </c>
    </row>
    <row r="96" spans="5:22" x14ac:dyDescent="0.25">
      <c r="E96">
        <v>67.322609999999997</v>
      </c>
      <c r="F96">
        <v>223.99999</v>
      </c>
      <c r="G96">
        <v>2257.6005</v>
      </c>
      <c r="I96">
        <f t="shared" si="11"/>
        <v>-1.4765075757480872E-2</v>
      </c>
      <c r="K96">
        <f t="shared" si="12"/>
        <v>-0.10351969885748091</v>
      </c>
      <c r="L96">
        <f t="shared" si="13"/>
        <v>-0.6773900000000026</v>
      </c>
      <c r="N96" s="4">
        <f t="shared" si="18"/>
        <v>91.025371361388153</v>
      </c>
      <c r="P96" s="5">
        <f t="shared" si="16"/>
        <v>-14.765075757480872</v>
      </c>
      <c r="Q96" s="5">
        <f t="shared" si="17"/>
        <v>-85.240967741937794</v>
      </c>
      <c r="R96" s="4">
        <f>P96-$Z$5*(N96-$N$9)+15</f>
        <v>0.2349242425191278</v>
      </c>
      <c r="T96">
        <v>224.00003000000001</v>
      </c>
      <c r="U96">
        <f t="shared" si="14"/>
        <v>6.6759848484423401E-3</v>
      </c>
      <c r="V96" s="5">
        <f t="shared" si="15"/>
        <v>21.441060605923212</v>
      </c>
    </row>
    <row r="97" spans="5:22" x14ac:dyDescent="0.25">
      <c r="E97">
        <v>67.435929999999999</v>
      </c>
      <c r="F97">
        <v>223.99991</v>
      </c>
      <c r="G97">
        <v>2282.2732999999998</v>
      </c>
      <c r="I97">
        <f t="shared" si="11"/>
        <v>7.6549242425016928E-3</v>
      </c>
      <c r="K97">
        <f t="shared" si="12"/>
        <v>-8.467725485749833E-2</v>
      </c>
      <c r="L97">
        <f t="shared" si="13"/>
        <v>-0.56407000000000096</v>
      </c>
      <c r="N97" s="4">
        <f t="shared" si="18"/>
        <v>92.025647044514713</v>
      </c>
      <c r="P97" s="5">
        <f t="shared" si="16"/>
        <v>7.6549242425016928</v>
      </c>
      <c r="Q97" s="5">
        <f t="shared" si="17"/>
        <v>28.079032258063851</v>
      </c>
      <c r="R97" s="4">
        <f>P97-$Z$5*(N97-$N$9)+15</f>
        <v>22.654924242501693</v>
      </c>
      <c r="T97">
        <v>224.00003000000001</v>
      </c>
      <c r="U97">
        <f t="shared" si="14"/>
        <v>-7.3540151515487651E-3</v>
      </c>
      <c r="V97" s="5">
        <f t="shared" si="15"/>
        <v>-15.008939394050458</v>
      </c>
    </row>
    <row r="98" spans="5:22" x14ac:dyDescent="0.25">
      <c r="E98">
        <v>67.451430000000002</v>
      </c>
      <c r="F98">
        <v>224.00009</v>
      </c>
      <c r="G98">
        <v>2306.9463000000001</v>
      </c>
      <c r="I98">
        <f t="shared" si="11"/>
        <v>-1.3395075757500763E-2</v>
      </c>
      <c r="K98">
        <f t="shared" si="12"/>
        <v>-0.10930483985750078</v>
      </c>
      <c r="L98">
        <f t="shared" si="13"/>
        <v>-0.548569999999998</v>
      </c>
      <c r="N98" s="4">
        <f t="shared" si="18"/>
        <v>93.025930835968538</v>
      </c>
      <c r="P98" s="5">
        <f t="shared" si="16"/>
        <v>-13.395075757500763</v>
      </c>
      <c r="Q98" s="5">
        <f t="shared" si="17"/>
        <v>43.57903225806681</v>
      </c>
      <c r="R98" s="4">
        <f>P98-$Z$5*(N98-$N$9)+15</f>
        <v>1.6049242424992372</v>
      </c>
      <c r="T98">
        <v>223.99995000000001</v>
      </c>
      <c r="U98">
        <f t="shared" si="14"/>
        <v>-2.7624015151559433E-2</v>
      </c>
      <c r="V98" s="5">
        <f t="shared" si="15"/>
        <v>-14.228939394058671</v>
      </c>
    </row>
    <row r="99" spans="5:22" x14ac:dyDescent="0.25">
      <c r="E99">
        <v>67.360029999999995</v>
      </c>
      <c r="F99">
        <v>224.00006999999999</v>
      </c>
      <c r="G99">
        <v>2331.6192000000001</v>
      </c>
      <c r="I99">
        <f t="shared" si="11"/>
        <v>-3.1450757574873478E-3</v>
      </c>
      <c r="K99">
        <f t="shared" si="12"/>
        <v>-0.10263241035748738</v>
      </c>
      <c r="L99">
        <f t="shared" si="13"/>
        <v>-0.63997000000000526</v>
      </c>
      <c r="N99" s="4">
        <f t="shared" si="18"/>
        <v>94.026210573258737</v>
      </c>
      <c r="P99" s="5">
        <f t="shared" si="16"/>
        <v>-3.1450757574873478</v>
      </c>
      <c r="Q99" s="5">
        <f t="shared" si="17"/>
        <v>-47.820967741940443</v>
      </c>
      <c r="R99" s="4">
        <f>P99-$Z$5*(N99-$N$9)+15</f>
        <v>11.854924242512652</v>
      </c>
      <c r="T99">
        <v>224.00003000000001</v>
      </c>
      <c r="U99">
        <f t="shared" si="14"/>
        <v>-7.6240151515492016E-3</v>
      </c>
      <c r="V99" s="5">
        <f t="shared" si="15"/>
        <v>-4.4789393940618538</v>
      </c>
    </row>
    <row r="100" spans="5:22" x14ac:dyDescent="0.25">
      <c r="E100">
        <v>67.399529999999999</v>
      </c>
      <c r="F100">
        <v>223.99999</v>
      </c>
      <c r="G100">
        <v>2356.2921999999999</v>
      </c>
      <c r="I100">
        <f t="shared" si="11"/>
        <v>-2.7750757574835916E-3</v>
      </c>
      <c r="K100">
        <f t="shared" si="12"/>
        <v>-0.10583999535748362</v>
      </c>
      <c r="L100">
        <f t="shared" si="13"/>
        <v>-0.60047000000000139</v>
      </c>
      <c r="N100" s="4">
        <f t="shared" si="18"/>
        <v>95.026494364712548</v>
      </c>
      <c r="P100" s="5">
        <f t="shared" si="16"/>
        <v>-2.7750757574835916</v>
      </c>
      <c r="Q100" s="5">
        <f t="shared" si="17"/>
        <v>-8.3209677419365811</v>
      </c>
      <c r="R100" s="4">
        <f>P100-$Z$5*(N100-$N$9)+15</f>
        <v>12.224924242516408</v>
      </c>
      <c r="T100">
        <v>224.00009</v>
      </c>
      <c r="U100">
        <f t="shared" si="14"/>
        <v>-8.7240151515572961E-3</v>
      </c>
      <c r="V100" s="5">
        <f t="shared" si="15"/>
        <v>-5.9489393940737045</v>
      </c>
    </row>
    <row r="101" spans="5:22" x14ac:dyDescent="0.25">
      <c r="E101">
        <v>67.458129999999997</v>
      </c>
      <c r="F101">
        <v>223.99999</v>
      </c>
      <c r="G101">
        <v>2380.9652999999998</v>
      </c>
      <c r="I101">
        <f t="shared" si="11"/>
        <v>6.6549242424969179E-3</v>
      </c>
      <c r="K101">
        <f t="shared" si="12"/>
        <v>-9.9987594857503082E-2</v>
      </c>
      <c r="L101">
        <f t="shared" si="13"/>
        <v>-0.54187000000000296</v>
      </c>
      <c r="N101" s="4">
        <f t="shared" si="18"/>
        <v>96.026782210329998</v>
      </c>
      <c r="P101" s="5">
        <f t="shared" si="16"/>
        <v>6.6549242424969179</v>
      </c>
      <c r="Q101" s="5">
        <f t="shared" si="17"/>
        <v>50.279032258061854</v>
      </c>
      <c r="R101" s="4">
        <f>P101-$Z$5*(N101-$N$9)+15</f>
        <v>21.654924242496918</v>
      </c>
      <c r="T101">
        <v>224.00003000000001</v>
      </c>
      <c r="U101">
        <f t="shared" si="14"/>
        <v>7.7598484844543236E-4</v>
      </c>
      <c r="V101" s="5">
        <f t="shared" si="15"/>
        <v>-5.8789393940514856</v>
      </c>
    </row>
    <row r="102" spans="5:22" x14ac:dyDescent="0.25">
      <c r="E102">
        <v>67.382850000000005</v>
      </c>
      <c r="F102">
        <v>223.99999</v>
      </c>
      <c r="G102">
        <v>2405.6381999999999</v>
      </c>
      <c r="I102">
        <f t="shared" si="11"/>
        <v>9.1549242424946442E-3</v>
      </c>
      <c r="K102">
        <f t="shared" si="12"/>
        <v>-0.10106516535750537</v>
      </c>
      <c r="L102">
        <f t="shared" si="13"/>
        <v>-0.6171499999999952</v>
      </c>
      <c r="N102" s="4">
        <f t="shared" si="18"/>
        <v>97.027061947620197</v>
      </c>
      <c r="P102" s="5">
        <f t="shared" si="16"/>
        <v>9.1549242424946442</v>
      </c>
      <c r="Q102" s="5">
        <f t="shared" si="17"/>
        <v>-25.000967741930392</v>
      </c>
      <c r="R102" s="4">
        <f>P102-$Z$5*(N102-$N$9)+15</f>
        <v>24.154924242494644</v>
      </c>
      <c r="T102">
        <v>224.00003000000001</v>
      </c>
      <c r="U102">
        <f t="shared" si="14"/>
        <v>-4.240151515659818E-4</v>
      </c>
      <c r="V102" s="5">
        <f t="shared" si="15"/>
        <v>-9.578939394060626</v>
      </c>
    </row>
    <row r="103" spans="5:22" x14ac:dyDescent="0.25">
      <c r="E103">
        <v>67.326750000000004</v>
      </c>
      <c r="F103">
        <v>223.99999</v>
      </c>
      <c r="G103">
        <v>2430.3110000000001</v>
      </c>
      <c r="I103">
        <f t="shared" si="11"/>
        <v>-6.4450757574832096E-3</v>
      </c>
      <c r="K103">
        <f t="shared" si="12"/>
        <v>-0.12024272135748326</v>
      </c>
      <c r="L103">
        <f t="shared" si="13"/>
        <v>-0.67324999999999591</v>
      </c>
      <c r="N103" s="4">
        <f t="shared" si="18"/>
        <v>98.027337630746786</v>
      </c>
      <c r="P103" s="5">
        <f t="shared" si="16"/>
        <v>-6.4450757574832096</v>
      </c>
      <c r="Q103" s="5">
        <f t="shared" si="17"/>
        <v>-81.1009677419311</v>
      </c>
      <c r="R103" s="4">
        <f>P103-$Z$5*(N103-$N$9)+15</f>
        <v>8.5549242425167904</v>
      </c>
      <c r="T103">
        <v>224.00003000000001</v>
      </c>
      <c r="U103">
        <f t="shared" si="14"/>
        <v>-1.1634015151571475E-2</v>
      </c>
      <c r="V103" s="5">
        <f t="shared" si="15"/>
        <v>-5.1889393940882655</v>
      </c>
    </row>
    <row r="104" spans="5:22" x14ac:dyDescent="0.25">
      <c r="E104">
        <v>67.390889999999999</v>
      </c>
      <c r="F104">
        <v>223.99999</v>
      </c>
      <c r="G104">
        <v>2454.9839999999999</v>
      </c>
      <c r="I104">
        <f t="shared" si="11"/>
        <v>-9.4950757574849831E-3</v>
      </c>
      <c r="K104">
        <f t="shared" si="12"/>
        <v>-0.12687030635748503</v>
      </c>
      <c r="L104">
        <f t="shared" si="13"/>
        <v>-0.60911000000000115</v>
      </c>
      <c r="N104" s="4">
        <f t="shared" si="18"/>
        <v>99.027621422200596</v>
      </c>
      <c r="P104" s="5">
        <f t="shared" si="16"/>
        <v>-9.4950757574849831</v>
      </c>
      <c r="Q104" s="5">
        <f t="shared" si="17"/>
        <v>-16.96096774193634</v>
      </c>
      <c r="R104" s="4">
        <f>P104-$Z$5*(N104-$N$9)+15</f>
        <v>5.5049242425150169</v>
      </c>
      <c r="T104">
        <v>224.00011000000001</v>
      </c>
      <c r="U104">
        <f t="shared" si="14"/>
        <v>7.5984848450616482E-5</v>
      </c>
      <c r="V104" s="5">
        <f t="shared" si="15"/>
        <v>9.5710606059355996</v>
      </c>
    </row>
    <row r="105" spans="5:22" x14ac:dyDescent="0.25">
      <c r="E105">
        <v>67.410730000000001</v>
      </c>
      <c r="F105">
        <v>223.99999</v>
      </c>
      <c r="G105">
        <v>2479.6570999999999</v>
      </c>
      <c r="I105">
        <f t="shared" si="11"/>
        <v>1.5049242425106968E-3</v>
      </c>
      <c r="K105">
        <f t="shared" si="12"/>
        <v>-0.11944790585748932</v>
      </c>
      <c r="L105">
        <f t="shared" si="13"/>
        <v>-0.58926999999999907</v>
      </c>
      <c r="N105" s="4">
        <f t="shared" si="18"/>
        <v>100.02790926781805</v>
      </c>
      <c r="P105" s="5">
        <f t="shared" si="16"/>
        <v>1.5049242425106968</v>
      </c>
      <c r="Q105" s="5">
        <f t="shared" si="17"/>
        <v>2.879032258065739</v>
      </c>
      <c r="R105" s="4">
        <f>P105-$Z$5*(N105-$N$9)+15</f>
        <v>16.504924242510697</v>
      </c>
      <c r="T105">
        <v>224.00003000000001</v>
      </c>
      <c r="U105">
        <f t="shared" si="14"/>
        <v>-4.3401515156915593E-4</v>
      </c>
      <c r="V105" s="5">
        <f t="shared" si="15"/>
        <v>-1.9389393940798527</v>
      </c>
    </row>
    <row r="106" spans="5:22" x14ac:dyDescent="0.25">
      <c r="E106">
        <v>67.404719999999998</v>
      </c>
      <c r="F106">
        <v>223.99999</v>
      </c>
      <c r="G106">
        <v>2504.3299000000002</v>
      </c>
      <c r="I106">
        <f t="shared" si="11"/>
        <v>5.0492424250592194E-4</v>
      </c>
      <c r="K106">
        <f t="shared" si="12"/>
        <v>-0.12402546185749413</v>
      </c>
      <c r="L106">
        <f t="shared" si="13"/>
        <v>-0.59528000000000247</v>
      </c>
      <c r="N106" s="4">
        <f t="shared" si="18"/>
        <v>101.02818495094463</v>
      </c>
      <c r="P106" s="5">
        <f t="shared" si="16"/>
        <v>0.50492424250592194</v>
      </c>
      <c r="Q106" s="5">
        <f t="shared" si="17"/>
        <v>-3.1309677419376625</v>
      </c>
      <c r="R106" s="4">
        <f>P106-$Z$5*(N106-$N$9)+15</f>
        <v>15.504924242505922</v>
      </c>
      <c r="T106">
        <v>224.00003000000001</v>
      </c>
      <c r="U106">
        <f t="shared" si="14"/>
        <v>8.7598484844875202E-4</v>
      </c>
      <c r="V106" s="5">
        <f t="shared" si="15"/>
        <v>0.37106060594283008</v>
      </c>
    </row>
    <row r="107" spans="5:22" x14ac:dyDescent="0.25">
      <c r="E107">
        <v>67.356430000000003</v>
      </c>
      <c r="F107">
        <v>223.99999</v>
      </c>
      <c r="G107">
        <v>2529.0029</v>
      </c>
      <c r="I107">
        <f t="shared" si="11"/>
        <v>-6.0450757574983527E-3</v>
      </c>
      <c r="K107">
        <f t="shared" si="12"/>
        <v>-0.1341530468574984</v>
      </c>
      <c r="L107">
        <f t="shared" si="13"/>
        <v>-0.64356999999999687</v>
      </c>
      <c r="N107" s="4">
        <f t="shared" si="18"/>
        <v>102.02846874239845</v>
      </c>
      <c r="P107" s="5">
        <f t="shared" si="16"/>
        <v>-6.0450757574983527</v>
      </c>
      <c r="Q107" s="5">
        <f t="shared" si="17"/>
        <v>-51.420967741932053</v>
      </c>
      <c r="R107" s="4">
        <f>P107-$Z$5*(N107-$N$9)+15</f>
        <v>8.9549242425016473</v>
      </c>
      <c r="T107">
        <v>224.00011000000001</v>
      </c>
      <c r="U107">
        <f t="shared" si="14"/>
        <v>1.7075984848446524E-2</v>
      </c>
      <c r="V107" s="5">
        <f t="shared" si="15"/>
        <v>23.121060605944876</v>
      </c>
    </row>
    <row r="108" spans="5:22" x14ac:dyDescent="0.25">
      <c r="E108">
        <v>67.398020000000002</v>
      </c>
      <c r="F108">
        <v>223.99999</v>
      </c>
      <c r="G108">
        <v>2553.6758</v>
      </c>
      <c r="I108">
        <f t="shared" si="11"/>
        <v>1.2504924242506377E-2</v>
      </c>
      <c r="K108">
        <f t="shared" si="12"/>
        <v>-0.11918061735749363</v>
      </c>
      <c r="L108">
        <f t="shared" si="13"/>
        <v>-0.60197999999999752</v>
      </c>
      <c r="N108" s="4">
        <f t="shared" si="18"/>
        <v>103.02874847968864</v>
      </c>
      <c r="P108" s="5">
        <f t="shared" si="16"/>
        <v>12.504924242506377</v>
      </c>
      <c r="Q108" s="5">
        <f t="shared" si="17"/>
        <v>-9.8309677419327066</v>
      </c>
      <c r="R108" s="4">
        <f>P108-$Z$5*(N108-$N$9)+15</f>
        <v>27.504924242506377</v>
      </c>
      <c r="T108">
        <v>224.00003000000001</v>
      </c>
      <c r="U108">
        <f t="shared" si="14"/>
        <v>5.4459848484498252E-3</v>
      </c>
      <c r="V108" s="5">
        <f t="shared" si="15"/>
        <v>-7.0589393940565515</v>
      </c>
    </row>
    <row r="109" spans="5:22" x14ac:dyDescent="0.25">
      <c r="E109">
        <v>67.4071</v>
      </c>
      <c r="F109">
        <v>223.99999</v>
      </c>
      <c r="G109">
        <v>2578.3489</v>
      </c>
      <c r="I109">
        <f t="shared" si="11"/>
        <v>3.0492424249928263E-4</v>
      </c>
      <c r="K109">
        <f t="shared" si="12"/>
        <v>-0.13495821685750076</v>
      </c>
      <c r="L109">
        <f t="shared" si="13"/>
        <v>-0.5929000000000002</v>
      </c>
      <c r="N109" s="4">
        <f t="shared" si="18"/>
        <v>104.02903632530609</v>
      </c>
      <c r="P109" s="5">
        <f t="shared" si="16"/>
        <v>0.30492424249928263</v>
      </c>
      <c r="Q109" s="5">
        <f t="shared" si="17"/>
        <v>-0.75096774193539328</v>
      </c>
      <c r="R109" s="4">
        <f>P109-$Z$5*(N109-$N$9)+15</f>
        <v>15.304924242499283</v>
      </c>
      <c r="T109">
        <v>224.00003000000001</v>
      </c>
      <c r="U109">
        <f t="shared" si="14"/>
        <v>1.1625984848450344E-2</v>
      </c>
      <c r="V109" s="5">
        <f t="shared" si="15"/>
        <v>11.321060605951061</v>
      </c>
    </row>
    <row r="110" spans="5:22" x14ac:dyDescent="0.25">
      <c r="E110">
        <v>67.375500000000002</v>
      </c>
      <c r="F110">
        <v>223.99999</v>
      </c>
      <c r="G110">
        <v>2603.0219000000002</v>
      </c>
      <c r="I110">
        <f t="shared" si="11"/>
        <v>1.2904924242519655E-2</v>
      </c>
      <c r="K110">
        <f t="shared" si="12"/>
        <v>-0.12593580185748038</v>
      </c>
      <c r="L110">
        <f t="shared" si="13"/>
        <v>-0.62449999999999761</v>
      </c>
      <c r="N110" s="4">
        <f t="shared" si="18"/>
        <v>105.02932011675992</v>
      </c>
      <c r="P110" s="5">
        <f t="shared" si="16"/>
        <v>12.904924242519655</v>
      </c>
      <c r="Q110" s="5">
        <f t="shared" si="17"/>
        <v>-32.350967741932799</v>
      </c>
      <c r="R110" s="4">
        <f>P110-$Z$5*(N110-$N$9)+15</f>
        <v>27.904924242519655</v>
      </c>
      <c r="T110">
        <v>224.00012000000001</v>
      </c>
      <c r="U110">
        <f t="shared" si="14"/>
        <v>2.0075984848432427E-2</v>
      </c>
      <c r="V110" s="5">
        <f t="shared" si="15"/>
        <v>7.1710606059127713</v>
      </c>
    </row>
    <row r="111" spans="5:22" x14ac:dyDescent="0.25">
      <c r="E111">
        <v>67.31653</v>
      </c>
      <c r="F111">
        <v>223.99999</v>
      </c>
      <c r="G111">
        <v>2627.6945999999998</v>
      </c>
      <c r="I111">
        <f t="shared" si="11"/>
        <v>-1.8095075757486256E-2</v>
      </c>
      <c r="K111">
        <f t="shared" si="12"/>
        <v>-0.16051334335748624</v>
      </c>
      <c r="L111">
        <f t="shared" si="13"/>
        <v>-0.6834699999999998</v>
      </c>
      <c r="N111" s="4">
        <f t="shared" si="18"/>
        <v>106.02959174572285</v>
      </c>
      <c r="P111" s="5">
        <f t="shared" si="16"/>
        <v>-18.095075757486256</v>
      </c>
      <c r="Q111" s="5">
        <f t="shared" si="17"/>
        <v>-91.320967741934993</v>
      </c>
      <c r="R111" s="4">
        <f>P111-$Z$5*(N111-$N$9)+15</f>
        <v>-3.0950757574862564</v>
      </c>
      <c r="T111">
        <v>224.00003000000001</v>
      </c>
      <c r="U111">
        <f t="shared" si="14"/>
        <v>-1.2124015151556478E-2</v>
      </c>
      <c r="V111" s="5">
        <f t="shared" si="15"/>
        <v>5.9710606059297788</v>
      </c>
    </row>
    <row r="112" spans="5:22" x14ac:dyDescent="0.25">
      <c r="E112">
        <v>67.392619999999994</v>
      </c>
      <c r="F112">
        <v>223.99999</v>
      </c>
      <c r="G112">
        <v>2652.3678</v>
      </c>
      <c r="I112">
        <f t="shared" si="11"/>
        <v>6.0549242425054217E-3</v>
      </c>
      <c r="K112">
        <f t="shared" si="12"/>
        <v>-0.13994095735749462</v>
      </c>
      <c r="L112">
        <f t="shared" si="13"/>
        <v>-0.60738000000000625</v>
      </c>
      <c r="N112" s="4">
        <f t="shared" si="18"/>
        <v>107.02988364550393</v>
      </c>
      <c r="P112" s="5">
        <f t="shared" si="16"/>
        <v>6.0549242425054217</v>
      </c>
      <c r="Q112" s="5">
        <f t="shared" si="17"/>
        <v>-15.230967741941438</v>
      </c>
      <c r="R112" s="4">
        <f>P112-$Z$5*(N112-$N$9)+15</f>
        <v>21.054924242505422</v>
      </c>
      <c r="T112">
        <v>224.00003000000001</v>
      </c>
      <c r="U112">
        <f t="shared" si="14"/>
        <v>1.1675984848437793E-2</v>
      </c>
      <c r="V112" s="5">
        <f t="shared" si="15"/>
        <v>5.6210606059323709</v>
      </c>
    </row>
    <row r="113" spans="5:22" x14ac:dyDescent="0.25">
      <c r="E113">
        <v>67.462729999999993</v>
      </c>
      <c r="F113">
        <v>223.99993000000001</v>
      </c>
      <c r="G113">
        <v>2677.0407</v>
      </c>
      <c r="I113">
        <f t="shared" si="11"/>
        <v>-1.6945075757490713E-2</v>
      </c>
      <c r="K113">
        <f t="shared" si="12"/>
        <v>-0.16651852785749077</v>
      </c>
      <c r="L113">
        <f t="shared" si="13"/>
        <v>-0.53727000000000658</v>
      </c>
      <c r="N113" s="4">
        <f t="shared" si="18"/>
        <v>108.03016338279413</v>
      </c>
      <c r="P113" s="5">
        <f t="shared" si="16"/>
        <v>-16.945075757490713</v>
      </c>
      <c r="Q113" s="5">
        <f t="shared" si="17"/>
        <v>54.879032258058238</v>
      </c>
      <c r="R113" s="4">
        <f>P113-$Z$5*(N113-$N$9)+15</f>
        <v>-1.9450757574907129</v>
      </c>
      <c r="T113">
        <v>224.00003000000001</v>
      </c>
      <c r="U113">
        <f t="shared" si="14"/>
        <v>-9.6240151515587513E-3</v>
      </c>
      <c r="V113" s="5">
        <f t="shared" si="15"/>
        <v>7.3210606059319616</v>
      </c>
    </row>
    <row r="114" spans="5:22" x14ac:dyDescent="0.25">
      <c r="E114">
        <v>67.404939999999996</v>
      </c>
      <c r="F114">
        <v>223.99999</v>
      </c>
      <c r="G114">
        <v>2701.7138</v>
      </c>
      <c r="I114">
        <f t="shared" si="11"/>
        <v>9.5549242425079228E-3</v>
      </c>
      <c r="K114">
        <f t="shared" si="12"/>
        <v>-0.14359612735749211</v>
      </c>
      <c r="L114">
        <f t="shared" si="13"/>
        <v>-0.5950600000000037</v>
      </c>
      <c r="N114" s="4">
        <f t="shared" si="18"/>
        <v>109.03045122841158</v>
      </c>
      <c r="P114" s="5">
        <f t="shared" si="16"/>
        <v>9.5549242425079228</v>
      </c>
      <c r="Q114" s="5">
        <f t="shared" si="17"/>
        <v>-2.9109677419388857</v>
      </c>
      <c r="R114" s="4">
        <f>P114-$Z$5*(N114-$N$9)+15</f>
        <v>24.554924242507923</v>
      </c>
      <c r="T114">
        <v>224.00003000000001</v>
      </c>
      <c r="U114">
        <f t="shared" si="14"/>
        <v>8.4259848484293798E-3</v>
      </c>
      <c r="V114" s="5">
        <f t="shared" si="15"/>
        <v>-1.128939394078543</v>
      </c>
    </row>
    <row r="115" spans="5:22" x14ac:dyDescent="0.25">
      <c r="E115">
        <v>67.400300000000001</v>
      </c>
      <c r="F115">
        <v>223.99999</v>
      </c>
      <c r="G115">
        <v>2726.3863999999999</v>
      </c>
      <c r="I115">
        <f t="shared" si="11"/>
        <v>-1.2795075757480845E-2</v>
      </c>
      <c r="K115">
        <f t="shared" si="12"/>
        <v>-0.16952365435748085</v>
      </c>
      <c r="L115">
        <f t="shared" si="13"/>
        <v>-0.59969999999999857</v>
      </c>
      <c r="N115" s="4">
        <f t="shared" si="18"/>
        <v>110.03071880321089</v>
      </c>
      <c r="P115" s="5">
        <f t="shared" si="16"/>
        <v>-12.795075757480845</v>
      </c>
      <c r="Q115" s="5">
        <f t="shared" si="17"/>
        <v>-7.5509677419337562</v>
      </c>
      <c r="R115" s="4">
        <f>P115-$Z$5*(N115-$N$9)+15</f>
        <v>2.2049242425191551</v>
      </c>
      <c r="T115">
        <v>224.00003000000001</v>
      </c>
      <c r="U115">
        <f t="shared" si="14"/>
        <v>-1.3224015151564572E-2</v>
      </c>
      <c r="V115" s="5">
        <f t="shared" si="15"/>
        <v>-0.42893939408372717</v>
      </c>
    </row>
    <row r="116" spans="5:22" x14ac:dyDescent="0.25">
      <c r="E116">
        <v>67.440529999999995</v>
      </c>
      <c r="F116">
        <v>224.00004999999999</v>
      </c>
      <c r="G116">
        <v>2751.0594999999998</v>
      </c>
      <c r="I116">
        <f t="shared" si="11"/>
        <v>6.5349242425156717E-3</v>
      </c>
      <c r="K116">
        <f t="shared" si="12"/>
        <v>-0.15377125385748436</v>
      </c>
      <c r="L116">
        <f t="shared" si="13"/>
        <v>-0.55947000000000457</v>
      </c>
      <c r="N116" s="4">
        <f t="shared" si="18"/>
        <v>111.03100664882834</v>
      </c>
      <c r="P116" s="5">
        <f t="shared" si="16"/>
        <v>6.5349242425156717</v>
      </c>
      <c r="Q116" s="5">
        <f t="shared" si="17"/>
        <v>32.679032258060239</v>
      </c>
      <c r="R116" s="4">
        <f>P116-$Z$5*(N116-$N$9)+15</f>
        <v>21.534924242515672</v>
      </c>
      <c r="T116">
        <v>224.00003000000001</v>
      </c>
      <c r="U116">
        <f t="shared" si="14"/>
        <v>9.4759848484500253E-3</v>
      </c>
      <c r="V116" s="5">
        <f t="shared" si="15"/>
        <v>2.9410606059343536</v>
      </c>
    </row>
    <row r="117" spans="5:22" x14ac:dyDescent="0.25">
      <c r="E117">
        <v>67.479330000000004</v>
      </c>
      <c r="F117">
        <v>223.99999</v>
      </c>
      <c r="G117">
        <v>2775.7325000000001</v>
      </c>
      <c r="I117">
        <f t="shared" si="11"/>
        <v>5.2049242425198372E-3</v>
      </c>
      <c r="K117">
        <f t="shared" si="12"/>
        <v>-0.15867883885748019</v>
      </c>
      <c r="L117">
        <f t="shared" si="13"/>
        <v>-0.52066999999999553</v>
      </c>
      <c r="N117" s="4">
        <f t="shared" si="18"/>
        <v>112.03129044028218</v>
      </c>
      <c r="P117" s="5">
        <f t="shared" si="16"/>
        <v>5.2049242425198372</v>
      </c>
      <c r="Q117" s="5">
        <f t="shared" si="17"/>
        <v>71.479032258069282</v>
      </c>
      <c r="R117" s="4">
        <f>P117-$Z$5*(N117-$N$9)+15</f>
        <v>20.204924242519837</v>
      </c>
      <c r="T117">
        <v>224.00003000000001</v>
      </c>
      <c r="U117">
        <f t="shared" si="14"/>
        <v>1.8759848484535269E-3</v>
      </c>
      <c r="V117" s="5">
        <f t="shared" si="15"/>
        <v>-3.3289393940663103</v>
      </c>
    </row>
    <row r="118" spans="5:22" x14ac:dyDescent="0.25">
      <c r="E118">
        <v>67.448830000000001</v>
      </c>
      <c r="F118">
        <v>224.00006999999999</v>
      </c>
      <c r="G118">
        <v>2800.4054000000001</v>
      </c>
      <c r="I118">
        <f t="shared" si="11"/>
        <v>1.2604924242509696E-2</v>
      </c>
      <c r="K118">
        <f t="shared" si="12"/>
        <v>-0.15485640935749034</v>
      </c>
      <c r="L118">
        <f t="shared" si="13"/>
        <v>-0.55116999999999905</v>
      </c>
      <c r="N118" s="4">
        <f t="shared" si="18"/>
        <v>113.03157017757238</v>
      </c>
      <c r="P118" s="5">
        <f t="shared" si="16"/>
        <v>12.604924242509696</v>
      </c>
      <c r="Q118" s="5">
        <f t="shared" si="17"/>
        <v>40.979032258065764</v>
      </c>
      <c r="R118" s="4">
        <f>P118-$Z$5*(N118-$N$9)+15</f>
        <v>27.604924242509696</v>
      </c>
      <c r="T118">
        <v>224.00003000000001</v>
      </c>
      <c r="U118">
        <f t="shared" si="14"/>
        <v>6.2259848484416125E-3</v>
      </c>
      <c r="V118" s="5">
        <f t="shared" si="15"/>
        <v>-6.3789393940680839</v>
      </c>
    </row>
    <row r="119" spans="5:22" x14ac:dyDescent="0.25">
      <c r="E119">
        <v>67.336169999999996</v>
      </c>
      <c r="F119">
        <v>223.99999</v>
      </c>
      <c r="G119">
        <v>2825.0781999999999</v>
      </c>
      <c r="I119">
        <f t="shared" si="11"/>
        <v>-1.3095075757490804E-2</v>
      </c>
      <c r="K119">
        <f t="shared" si="12"/>
        <v>-0.18413396535749083</v>
      </c>
      <c r="L119">
        <f t="shared" si="13"/>
        <v>-0.66383000000000436</v>
      </c>
      <c r="N119" s="4">
        <f t="shared" si="18"/>
        <v>114.03184586069894</v>
      </c>
      <c r="P119" s="5">
        <f t="shared" si="16"/>
        <v>-13.095075757490804</v>
      </c>
      <c r="Q119" s="5">
        <f t="shared" si="17"/>
        <v>-71.680967741939554</v>
      </c>
      <c r="R119" s="4">
        <f>P119-$Z$5*(N119-$N$9)+15</f>
        <v>1.9049242425091961</v>
      </c>
      <c r="T119">
        <v>224.00003000000001</v>
      </c>
      <c r="U119">
        <f t="shared" si="14"/>
        <v>-1.9644015151556005E-2</v>
      </c>
      <c r="V119" s="5">
        <f t="shared" si="15"/>
        <v>-6.5489393940652008</v>
      </c>
    </row>
    <row r="120" spans="5:22" x14ac:dyDescent="0.25">
      <c r="E120">
        <v>67.390829999999994</v>
      </c>
      <c r="F120">
        <v>223.99999</v>
      </c>
      <c r="G120">
        <v>2849.7514000000001</v>
      </c>
      <c r="I120">
        <f t="shared" si="11"/>
        <v>-1.8950757574884847E-3</v>
      </c>
      <c r="K120">
        <f t="shared" si="12"/>
        <v>-0.17651157935748851</v>
      </c>
      <c r="L120">
        <f t="shared" si="13"/>
        <v>-0.60917000000000598</v>
      </c>
      <c r="N120" s="4">
        <f t="shared" si="18"/>
        <v>115.03213776048001</v>
      </c>
      <c r="P120" s="5">
        <f t="shared" si="16"/>
        <v>-1.8950757574884847</v>
      </c>
      <c r="Q120" s="5">
        <f t="shared" si="17"/>
        <v>-17.020967741941174</v>
      </c>
      <c r="R120" s="4">
        <f>P120-$Z$5*(N120-$N$9)+15</f>
        <v>13.104924242511515</v>
      </c>
      <c r="T120">
        <v>224.00003000000001</v>
      </c>
      <c r="U120">
        <f t="shared" si="14"/>
        <v>6.5359848484547456E-3</v>
      </c>
      <c r="V120" s="5">
        <f t="shared" si="15"/>
        <v>8.4310606059432303</v>
      </c>
    </row>
    <row r="121" spans="5:22" x14ac:dyDescent="0.25">
      <c r="E121">
        <v>67.399810000000002</v>
      </c>
      <c r="F121">
        <v>223.99999</v>
      </c>
      <c r="G121">
        <v>2874.4243000000001</v>
      </c>
      <c r="I121">
        <f t="shared" si="11"/>
        <v>-9.6450757575041735E-3</v>
      </c>
      <c r="K121">
        <f t="shared" si="12"/>
        <v>-0.18783914985750422</v>
      </c>
      <c r="L121">
        <f t="shared" si="13"/>
        <v>-0.60018999999999778</v>
      </c>
      <c r="N121" s="4">
        <f t="shared" si="18"/>
        <v>116.03241749777021</v>
      </c>
      <c r="P121" s="5">
        <f t="shared" si="16"/>
        <v>-9.6450757575041735</v>
      </c>
      <c r="Q121" s="5">
        <f t="shared" si="17"/>
        <v>-8.0409677419329704</v>
      </c>
      <c r="R121" s="4">
        <f>P121-$Z$5*(N121-$N$9)+15</f>
        <v>5.3549242424958265</v>
      </c>
      <c r="T121">
        <v>223.99995999999999</v>
      </c>
      <c r="U121">
        <f t="shared" si="14"/>
        <v>-3.0240151515670277E-3</v>
      </c>
      <c r="V121" s="5">
        <f t="shared" si="15"/>
        <v>6.6210606059371457</v>
      </c>
    </row>
    <row r="122" spans="5:22" x14ac:dyDescent="0.25">
      <c r="E122">
        <v>67.403630000000007</v>
      </c>
      <c r="F122">
        <v>223.99999</v>
      </c>
      <c r="G122">
        <v>2899.0972999999999</v>
      </c>
      <c r="I122">
        <f t="shared" si="11"/>
        <v>-1.3650757574907857E-3</v>
      </c>
      <c r="K122">
        <f t="shared" si="12"/>
        <v>-0.18313673485749082</v>
      </c>
      <c r="L122">
        <f t="shared" si="13"/>
        <v>-0.59636999999999318</v>
      </c>
      <c r="N122" s="4">
        <f t="shared" si="18"/>
        <v>117.03270128922404</v>
      </c>
      <c r="P122" s="5">
        <f t="shared" si="16"/>
        <v>-1.3650757574907857</v>
      </c>
      <c r="Q122" s="5">
        <f t="shared" si="17"/>
        <v>-4.220967741928372</v>
      </c>
      <c r="R122" s="4">
        <f>P122-$Z$5*(N122-$N$9)+15</f>
        <v>13.634924242509214</v>
      </c>
      <c r="T122">
        <v>224.00003000000001</v>
      </c>
      <c r="U122">
        <f t="shared" si="14"/>
        <v>1.2565984848436074E-2</v>
      </c>
      <c r="V122" s="5">
        <f t="shared" si="15"/>
        <v>13.931060605926859</v>
      </c>
    </row>
    <row r="123" spans="5:22" x14ac:dyDescent="0.25">
      <c r="E123">
        <v>67.452129999999997</v>
      </c>
      <c r="F123">
        <v>223.99999</v>
      </c>
      <c r="G123">
        <v>2923.7701999999999</v>
      </c>
      <c r="I123">
        <f t="shared" si="11"/>
        <v>-1.3055075757506529E-2</v>
      </c>
      <c r="K123">
        <f t="shared" si="12"/>
        <v>-0.19840430535750653</v>
      </c>
      <c r="L123">
        <f t="shared" si="13"/>
        <v>-0.54787000000000319</v>
      </c>
      <c r="N123" s="4">
        <f t="shared" si="18"/>
        <v>118.03298102651422</v>
      </c>
      <c r="P123" s="5">
        <f t="shared" si="16"/>
        <v>-13.055075757506529</v>
      </c>
      <c r="Q123" s="5">
        <f t="shared" si="17"/>
        <v>44.279032258061626</v>
      </c>
      <c r="R123" s="4">
        <f>P123-$Z$5*(N123-$N$9)+15</f>
        <v>1.944924242493471</v>
      </c>
      <c r="T123">
        <v>223.99995000000001</v>
      </c>
      <c r="U123">
        <f t="shared" si="14"/>
        <v>1.6759848484468876E-3</v>
      </c>
      <c r="V123" s="5">
        <f t="shared" si="15"/>
        <v>14.731060605953417</v>
      </c>
    </row>
    <row r="124" spans="5:22" x14ac:dyDescent="0.25">
      <c r="E124">
        <v>67.424930000000003</v>
      </c>
      <c r="F124">
        <v>223.99999</v>
      </c>
      <c r="G124">
        <v>2948.4432000000002</v>
      </c>
      <c r="I124">
        <f t="shared" si="11"/>
        <v>-3.995075757501354E-3</v>
      </c>
      <c r="K124">
        <f t="shared" si="12"/>
        <v>-0.1929218903575014</v>
      </c>
      <c r="L124">
        <f t="shared" si="13"/>
        <v>-0.57506999999999664</v>
      </c>
      <c r="N124" s="4">
        <f t="shared" si="18"/>
        <v>119.03326481796806</v>
      </c>
      <c r="P124" s="5">
        <f t="shared" si="16"/>
        <v>-3.995075757501354</v>
      </c>
      <c r="Q124" s="5">
        <f t="shared" si="17"/>
        <v>17.079032258068171</v>
      </c>
      <c r="R124" s="4">
        <f>P124-$Z$5*(N124-$N$9)+15</f>
        <v>11.004924242498646</v>
      </c>
      <c r="T124">
        <v>224.00003000000001</v>
      </c>
      <c r="U124">
        <f t="shared" si="14"/>
        <v>-1.3764015151565445E-2</v>
      </c>
      <c r="V124" s="5">
        <f t="shared" si="15"/>
        <v>-9.7689393940640912</v>
      </c>
    </row>
    <row r="125" spans="5:22" x14ac:dyDescent="0.25">
      <c r="E125">
        <v>67.40043</v>
      </c>
      <c r="F125">
        <v>223.99999</v>
      </c>
      <c r="G125">
        <v>2973.1161000000002</v>
      </c>
      <c r="I125">
        <f t="shared" si="11"/>
        <v>-1.3950757575003081E-3</v>
      </c>
      <c r="K125">
        <f t="shared" si="12"/>
        <v>-0.19389946085750037</v>
      </c>
      <c r="L125">
        <f t="shared" si="13"/>
        <v>-0.59956999999999994</v>
      </c>
      <c r="N125" s="4">
        <f t="shared" si="18"/>
        <v>120.03354455525826</v>
      </c>
      <c r="P125" s="5">
        <f t="shared" si="16"/>
        <v>-1.3950757575003081</v>
      </c>
      <c r="Q125" s="5">
        <f t="shared" si="17"/>
        <v>-7.420967741935125</v>
      </c>
      <c r="R125" s="4">
        <f>P125-$Z$5*(N125-$N$9)+15</f>
        <v>13.604924242499692</v>
      </c>
      <c r="T125">
        <v>224.00003000000001</v>
      </c>
      <c r="U125">
        <f t="shared" si="14"/>
        <v>-1.1354015151567864E-2</v>
      </c>
      <c r="V125" s="5">
        <f t="shared" si="15"/>
        <v>-9.9589393940675563</v>
      </c>
    </row>
    <row r="126" spans="5:22" x14ac:dyDescent="0.25">
      <c r="E126">
        <v>67.405119999999997</v>
      </c>
      <c r="F126">
        <v>223.99999</v>
      </c>
      <c r="G126">
        <v>2997.7891</v>
      </c>
      <c r="I126">
        <f t="shared" si="11"/>
        <v>-3.9507575749553325E-4</v>
      </c>
      <c r="K126">
        <f t="shared" si="12"/>
        <v>-0.19647704585749554</v>
      </c>
      <c r="L126">
        <f t="shared" si="13"/>
        <v>-0.59488000000000341</v>
      </c>
      <c r="N126" s="4">
        <f t="shared" si="18"/>
        <v>121.03382834671207</v>
      </c>
      <c r="P126" s="5">
        <f t="shared" si="16"/>
        <v>-0.39507575749553325</v>
      </c>
      <c r="Q126" s="5">
        <f t="shared" si="17"/>
        <v>-2.7309677419385947</v>
      </c>
      <c r="R126" s="4">
        <f>P126-$Z$5*(N126-$N$9)+15</f>
        <v>14.604924242504467</v>
      </c>
      <c r="T126">
        <v>224.00003000000001</v>
      </c>
      <c r="U126">
        <f t="shared" si="14"/>
        <v>7.2359848484495615E-3</v>
      </c>
      <c r="V126" s="5">
        <f t="shared" si="15"/>
        <v>7.6310606059450947</v>
      </c>
    </row>
    <row r="127" spans="5:22" x14ac:dyDescent="0.25">
      <c r="E127">
        <v>67.40549</v>
      </c>
      <c r="F127">
        <v>223.99999</v>
      </c>
      <c r="G127">
        <v>3022.4621000000002</v>
      </c>
      <c r="I127">
        <f t="shared" si="11"/>
        <v>-7.9950757574920317E-3</v>
      </c>
      <c r="K127">
        <f t="shared" si="12"/>
        <v>-0.20765463085749208</v>
      </c>
      <c r="L127">
        <f t="shared" si="13"/>
        <v>-0.59450999999999965</v>
      </c>
      <c r="N127" s="4">
        <f t="shared" si="18"/>
        <v>122.03411213816591</v>
      </c>
      <c r="P127" s="5">
        <f t="shared" si="16"/>
        <v>-7.9950757574920317</v>
      </c>
      <c r="Q127" s="5">
        <f t="shared" si="17"/>
        <v>-2.3609677419348385</v>
      </c>
      <c r="R127" s="4">
        <f>P127-$Z$5*(N127-$N$9)+15</f>
        <v>7.0049242425079683</v>
      </c>
      <c r="T127">
        <v>224.00003000000001</v>
      </c>
      <c r="U127">
        <f t="shared" si="14"/>
        <v>-1.0874015151557614E-2</v>
      </c>
      <c r="V127" s="5">
        <f t="shared" si="15"/>
        <v>-2.8789393940655827</v>
      </c>
    </row>
    <row r="128" spans="5:22" x14ac:dyDescent="0.25">
      <c r="E128">
        <v>67.438230000000004</v>
      </c>
      <c r="F128">
        <v>223.99999</v>
      </c>
      <c r="G128">
        <v>3047.1350000000002</v>
      </c>
      <c r="I128">
        <f t="shared" si="11"/>
        <v>-3.1950757575032185E-3</v>
      </c>
      <c r="K128">
        <f t="shared" si="12"/>
        <v>-0.20643220135750329</v>
      </c>
      <c r="L128">
        <f t="shared" si="13"/>
        <v>-0.56176999999999566</v>
      </c>
      <c r="N128" s="4">
        <f t="shared" si="18"/>
        <v>123.03439187545611</v>
      </c>
      <c r="P128" s="5">
        <f t="shared" si="16"/>
        <v>-3.1950757575032185</v>
      </c>
      <c r="Q128" s="5">
        <f t="shared" si="17"/>
        <v>30.379032258069149</v>
      </c>
      <c r="R128" s="4">
        <f>P128-$Z$5*(N128-$N$9)+15</f>
        <v>11.804924242496782</v>
      </c>
      <c r="T128">
        <v>224.00003000000001</v>
      </c>
      <c r="U128">
        <f t="shared" si="14"/>
        <v>-1.8740151515714842E-3</v>
      </c>
      <c r="V128" s="5">
        <f t="shared" si="15"/>
        <v>1.3210606059317342</v>
      </c>
    </row>
    <row r="129" spans="5:22" x14ac:dyDescent="0.25">
      <c r="E129">
        <v>67.384129999999999</v>
      </c>
      <c r="F129">
        <v>223.99999</v>
      </c>
      <c r="G129">
        <v>3071.8078</v>
      </c>
      <c r="I129">
        <f t="shared" si="11"/>
        <v>5.0492424250592194E-4</v>
      </c>
      <c r="K129">
        <f t="shared" si="12"/>
        <v>-0.20630975735749413</v>
      </c>
      <c r="L129">
        <f t="shared" si="13"/>
        <v>-0.61587000000000103</v>
      </c>
      <c r="N129" s="4">
        <f t="shared" si="18"/>
        <v>124.03466755858267</v>
      </c>
      <c r="P129" s="5">
        <f t="shared" si="16"/>
        <v>0.50492424250592194</v>
      </c>
      <c r="Q129" s="5">
        <f t="shared" si="17"/>
        <v>-23.720967741936217</v>
      </c>
      <c r="R129" s="4">
        <f>P129-$Z$5*(N129-$N$9)+15</f>
        <v>15.504924242505922</v>
      </c>
      <c r="T129">
        <v>224.00003000000001</v>
      </c>
      <c r="U129">
        <f t="shared" si="14"/>
        <v>-6.9240151515543857E-3</v>
      </c>
      <c r="V129" s="5">
        <f t="shared" si="15"/>
        <v>-7.4289393940603077</v>
      </c>
    </row>
    <row r="130" spans="5:22" x14ac:dyDescent="0.25">
      <c r="E130">
        <v>67.414320000000004</v>
      </c>
      <c r="F130">
        <v>223.99999</v>
      </c>
      <c r="G130">
        <v>3096.4810000000002</v>
      </c>
      <c r="I130">
        <f t="shared" si="11"/>
        <v>-1.2450757574811178E-3</v>
      </c>
      <c r="K130">
        <f t="shared" si="12"/>
        <v>-0.21163737135748117</v>
      </c>
      <c r="L130">
        <f t="shared" si="13"/>
        <v>-0.58567999999999643</v>
      </c>
      <c r="N130" s="4">
        <f t="shared" si="18"/>
        <v>125.03495945836374</v>
      </c>
      <c r="P130" s="5">
        <f t="shared" si="16"/>
        <v>-1.2450757574811178</v>
      </c>
      <c r="Q130" s="5">
        <f t="shared" si="17"/>
        <v>6.4690322580683857</v>
      </c>
      <c r="R130" s="4">
        <f>P130-$Z$5*(N130-$N$9)+15</f>
        <v>13.754924242518882</v>
      </c>
      <c r="T130">
        <v>224.00003000000001</v>
      </c>
      <c r="U130">
        <f t="shared" si="14"/>
        <v>-6.3540151515724119E-3</v>
      </c>
      <c r="V130" s="5">
        <f t="shared" si="15"/>
        <v>-5.1089393940912942</v>
      </c>
    </row>
    <row r="131" spans="5:22" x14ac:dyDescent="0.25">
      <c r="E131">
        <v>67.399330000000006</v>
      </c>
      <c r="F131">
        <v>223.99999</v>
      </c>
      <c r="G131">
        <v>3121.1538999999998</v>
      </c>
      <c r="I131">
        <f t="shared" si="11"/>
        <v>-6.245075757504992E-3</v>
      </c>
      <c r="K131">
        <f t="shared" si="12"/>
        <v>-0.22021494185750501</v>
      </c>
      <c r="L131">
        <f t="shared" si="13"/>
        <v>-0.60066999999999382</v>
      </c>
      <c r="N131" s="4">
        <f t="shared" si="18"/>
        <v>126.03523919565393</v>
      </c>
      <c r="P131" s="5">
        <f t="shared" si="16"/>
        <v>-6.245075757504992</v>
      </c>
      <c r="Q131" s="5">
        <f t="shared" si="17"/>
        <v>-8.5209677419290095</v>
      </c>
      <c r="R131" s="4">
        <f>P131-$Z$5*(N131-$N$9)+15</f>
        <v>8.754924242495008</v>
      </c>
      <c r="T131">
        <v>224.00012000000001</v>
      </c>
      <c r="U131">
        <f t="shared" si="14"/>
        <v>-2.1124015151571029E-2</v>
      </c>
      <c r="V131" s="5">
        <f t="shared" si="15"/>
        <v>-14.878939394066037</v>
      </c>
    </row>
    <row r="132" spans="5:22" x14ac:dyDescent="0.25">
      <c r="E132">
        <v>67.468230000000005</v>
      </c>
      <c r="F132">
        <v>223.99999</v>
      </c>
      <c r="G132">
        <v>3145.8269</v>
      </c>
      <c r="I132">
        <f t="shared" si="11"/>
        <v>-3.204507575748039E-2</v>
      </c>
      <c r="K132">
        <f t="shared" si="12"/>
        <v>-0.2495925268574804</v>
      </c>
      <c r="L132">
        <f t="shared" si="13"/>
        <v>-0.53176999999999452</v>
      </c>
      <c r="N132" s="4">
        <f t="shared" si="18"/>
        <v>127.03552298710775</v>
      </c>
      <c r="P132" s="5">
        <f t="shared" si="16"/>
        <v>-32.04507575748039</v>
      </c>
      <c r="Q132" s="5">
        <f t="shared" si="17"/>
        <v>60.379032258070289</v>
      </c>
      <c r="R132" s="4">
        <f>P132-$Z$5*(N132-$N$9)+15</f>
        <v>-17.04507575748039</v>
      </c>
      <c r="T132">
        <v>224.00003000000001</v>
      </c>
      <c r="U132">
        <f t="shared" si="14"/>
        <v>-6.142401515157303E-2</v>
      </c>
      <c r="V132" s="5">
        <f t="shared" si="15"/>
        <v>-29.37893939409264</v>
      </c>
    </row>
    <row r="133" spans="5:22" x14ac:dyDescent="0.25">
      <c r="E133">
        <v>67.509029999999996</v>
      </c>
      <c r="F133">
        <v>223.99991</v>
      </c>
      <c r="G133">
        <v>3170.4998000000001</v>
      </c>
      <c r="I133">
        <f t="shared" si="11"/>
        <v>8.7654924242514198E-2</v>
      </c>
      <c r="K133">
        <f t="shared" si="12"/>
        <v>-0.13347009735748583</v>
      </c>
      <c r="L133">
        <f t="shared" si="13"/>
        <v>-0.49097000000000435</v>
      </c>
      <c r="N133" s="4">
        <f>(G133-$G$5)/24.666</f>
        <v>128.03608529960269</v>
      </c>
      <c r="P133" s="5">
        <f t="shared" ref="P133:P136" si="19">I133*1000</f>
        <v>87.654924242514198</v>
      </c>
      <c r="Q133" s="6">
        <f t="shared" ref="Q133:Q136" si="20">(L133-$M$9)*1000</f>
        <v>101.17903225806046</v>
      </c>
      <c r="R133" s="4"/>
      <c r="T133">
        <v>224.00003000000001</v>
      </c>
      <c r="U133">
        <f t="shared" si="14"/>
        <v>4.3625984848432608E-2</v>
      </c>
      <c r="V133" s="5">
        <f t="shared" si="15"/>
        <v>-44.02893939408159</v>
      </c>
    </row>
    <row r="134" spans="5:22" x14ac:dyDescent="0.25">
      <c r="E134">
        <v>67.542779999999993</v>
      </c>
      <c r="F134">
        <v>223.99999</v>
      </c>
      <c r="G134">
        <v>3195.1727000000001</v>
      </c>
      <c r="I134">
        <f t="shared" ref="I134:I136" si="21">F266-$J$5</f>
        <v>0.15885492424251879</v>
      </c>
      <c r="K134">
        <f t="shared" ref="K134:K136" si="22">-(G134-$G$5)*0.000145+0.236805+I134</f>
        <v>-6.5847667857481251E-2</v>
      </c>
      <c r="L134">
        <f t="shared" ref="L134:L136" si="23">E134-77.5+19/2</f>
        <v>-0.45722000000000662</v>
      </c>
      <c r="N134" s="4">
        <v>128</v>
      </c>
      <c r="P134" s="6">
        <f t="shared" si="19"/>
        <v>158.85492424251879</v>
      </c>
      <c r="Q134" s="6">
        <f t="shared" si="20"/>
        <v>134.92903225805819</v>
      </c>
      <c r="R134" s="4"/>
      <c r="T134">
        <v>224.00003000000001</v>
      </c>
      <c r="U134">
        <f t="shared" ref="U134:U136" si="24">T266-$T$3</f>
        <v>0.11517598484843461</v>
      </c>
      <c r="V134" s="5">
        <f t="shared" ref="V134:V136" si="25">(U134-I134)*1000</f>
        <v>-43.678939394084182</v>
      </c>
    </row>
    <row r="135" spans="5:22" x14ac:dyDescent="0.25">
      <c r="E135">
        <v>67.496229999999997</v>
      </c>
      <c r="F135">
        <v>223.99999</v>
      </c>
      <c r="G135">
        <v>3219.8456999999999</v>
      </c>
      <c r="I135">
        <f t="shared" si="21"/>
        <v>5.600492424250092E-2</v>
      </c>
      <c r="K135">
        <f t="shared" si="22"/>
        <v>-0.17227525285749912</v>
      </c>
      <c r="L135">
        <f t="shared" si="23"/>
        <v>-0.50377000000000294</v>
      </c>
      <c r="N135" s="4">
        <v>129</v>
      </c>
      <c r="P135" s="5">
        <f t="shared" si="19"/>
        <v>56.00492424250092</v>
      </c>
      <c r="Q135" s="5">
        <f t="shared" si="20"/>
        <v>88.379032258061869</v>
      </c>
      <c r="R135" s="4"/>
      <c r="T135">
        <v>224.00003000000001</v>
      </c>
      <c r="U135">
        <f t="shared" si="24"/>
        <v>1.5759848484435679E-3</v>
      </c>
      <c r="V135" s="5">
        <f t="shared" si="25"/>
        <v>-54.428939394057352</v>
      </c>
    </row>
    <row r="136" spans="5:22" x14ac:dyDescent="0.25">
      <c r="E136">
        <v>67.301429999999996</v>
      </c>
      <c r="F136">
        <v>223.99999</v>
      </c>
      <c r="G136">
        <v>3244.5187000000001</v>
      </c>
      <c r="I136">
        <f t="shared" si="21"/>
        <v>4.2554924242494963E-2</v>
      </c>
      <c r="K136">
        <f t="shared" si="22"/>
        <v>-0.18930283785750507</v>
      </c>
      <c r="L136">
        <f t="shared" si="23"/>
        <v>-0.69857000000000369</v>
      </c>
      <c r="N136" s="4">
        <v>130</v>
      </c>
      <c r="P136" s="5">
        <f t="shared" si="19"/>
        <v>42.554924242494963</v>
      </c>
      <c r="Q136" s="5">
        <f t="shared" si="20"/>
        <v>-106.42096774193888</v>
      </c>
      <c r="R136" s="4"/>
      <c r="T136">
        <v>224.00003000000001</v>
      </c>
      <c r="U136">
        <f t="shared" si="24"/>
        <v>-2.3044015151555186E-2</v>
      </c>
      <c r="V136" s="5">
        <f t="shared" si="25"/>
        <v>-65.598939394050149</v>
      </c>
    </row>
    <row r="137" spans="5:22" x14ac:dyDescent="0.25">
      <c r="E137">
        <v>77.500029999999995</v>
      </c>
      <c r="F137">
        <v>236.87157999999999</v>
      </c>
      <c r="G137">
        <v>12.36164</v>
      </c>
      <c r="T137">
        <v>236.87362999999999</v>
      </c>
    </row>
    <row r="138" spans="5:22" x14ac:dyDescent="0.25">
      <c r="E138">
        <v>77.500029999999995</v>
      </c>
      <c r="F138">
        <v>236.90593999999999</v>
      </c>
      <c r="G138">
        <v>37.034529999999997</v>
      </c>
      <c r="T138">
        <v>236.90923000000001</v>
      </c>
    </row>
    <row r="139" spans="5:22" x14ac:dyDescent="0.25">
      <c r="E139">
        <v>77.500029999999995</v>
      </c>
      <c r="F139">
        <v>236.99968999999999</v>
      </c>
      <c r="G139">
        <v>61.70758</v>
      </c>
      <c r="T139">
        <v>236.91392999999999</v>
      </c>
    </row>
    <row r="140" spans="5:22" x14ac:dyDescent="0.25">
      <c r="E140">
        <v>77.499960000000002</v>
      </c>
      <c r="F140">
        <v>236.98249000000001</v>
      </c>
      <c r="G140">
        <v>86.380470000000003</v>
      </c>
      <c r="T140">
        <v>236.90373</v>
      </c>
    </row>
    <row r="141" spans="5:22" x14ac:dyDescent="0.25">
      <c r="E141">
        <v>77.499939999999995</v>
      </c>
      <c r="F141">
        <v>236.89729</v>
      </c>
      <c r="G141">
        <v>111.05336</v>
      </c>
      <c r="T141">
        <v>236.89512999999999</v>
      </c>
    </row>
    <row r="142" spans="5:22" x14ac:dyDescent="0.25">
      <c r="E142">
        <v>77.500129999999999</v>
      </c>
      <c r="F142">
        <v>236.90629000000001</v>
      </c>
      <c r="G142">
        <v>135.72672</v>
      </c>
      <c r="T142">
        <v>236.89803000000001</v>
      </c>
    </row>
    <row r="143" spans="5:22" x14ac:dyDescent="0.25">
      <c r="E143">
        <v>77.500140000000002</v>
      </c>
      <c r="F143">
        <v>236.92294000000001</v>
      </c>
      <c r="G143">
        <v>160.39938000000001</v>
      </c>
      <c r="T143">
        <v>236.91728000000001</v>
      </c>
    </row>
    <row r="144" spans="5:22" x14ac:dyDescent="0.25">
      <c r="E144">
        <v>77.500029999999995</v>
      </c>
      <c r="F144">
        <v>236.90058999999999</v>
      </c>
      <c r="G144">
        <v>185.07219000000001</v>
      </c>
      <c r="T144">
        <v>236.89242999999999</v>
      </c>
    </row>
    <row r="145" spans="5:20" x14ac:dyDescent="0.25">
      <c r="E145">
        <v>77.500029999999995</v>
      </c>
      <c r="F145">
        <v>236.92583999999999</v>
      </c>
      <c r="G145">
        <v>209.74508</v>
      </c>
      <c r="T145">
        <v>236.92117999999999</v>
      </c>
    </row>
    <row r="146" spans="5:20" x14ac:dyDescent="0.25">
      <c r="E146">
        <v>77.500029999999995</v>
      </c>
      <c r="F146">
        <v>236.92778999999999</v>
      </c>
      <c r="G146">
        <v>234.41844</v>
      </c>
      <c r="T146">
        <v>236.92133000000001</v>
      </c>
    </row>
    <row r="147" spans="5:20" x14ac:dyDescent="0.25">
      <c r="E147">
        <v>77.500029999999995</v>
      </c>
      <c r="F147">
        <v>236.90714</v>
      </c>
      <c r="G147">
        <v>259.09116999999998</v>
      </c>
      <c r="T147">
        <v>236.87473</v>
      </c>
    </row>
    <row r="148" spans="5:20" x14ac:dyDescent="0.25">
      <c r="E148">
        <v>77.500029999999995</v>
      </c>
      <c r="F148">
        <v>236.91793999999999</v>
      </c>
      <c r="G148">
        <v>283.76429999999999</v>
      </c>
      <c r="T148">
        <v>236.89422999999999</v>
      </c>
    </row>
    <row r="149" spans="5:20" x14ac:dyDescent="0.25">
      <c r="E149">
        <v>77.500029999999995</v>
      </c>
      <c r="F149">
        <v>236.92903999999999</v>
      </c>
      <c r="G149">
        <v>308.43695000000002</v>
      </c>
      <c r="T149">
        <v>236.91121000000001</v>
      </c>
    </row>
    <row r="150" spans="5:20" x14ac:dyDescent="0.25">
      <c r="E150">
        <v>77.500029999999995</v>
      </c>
      <c r="F150">
        <v>236.91588999999999</v>
      </c>
      <c r="G150">
        <v>333.10984000000002</v>
      </c>
      <c r="T150">
        <v>236.89492999999999</v>
      </c>
    </row>
    <row r="151" spans="5:20" x14ac:dyDescent="0.25">
      <c r="E151">
        <v>77.500029999999995</v>
      </c>
      <c r="F151">
        <v>236.93059</v>
      </c>
      <c r="G151">
        <v>357.78313000000003</v>
      </c>
      <c r="T151">
        <v>236.91943000000001</v>
      </c>
    </row>
    <row r="152" spans="5:20" x14ac:dyDescent="0.25">
      <c r="E152">
        <v>77.499979999999994</v>
      </c>
      <c r="F152">
        <v>236.90664000000001</v>
      </c>
      <c r="G152">
        <v>382.45585999999997</v>
      </c>
      <c r="T152">
        <v>236.90312</v>
      </c>
    </row>
    <row r="153" spans="5:20" x14ac:dyDescent="0.25">
      <c r="E153">
        <v>77.500029999999995</v>
      </c>
      <c r="F153">
        <v>236.92124000000001</v>
      </c>
      <c r="G153">
        <v>407.12882999999999</v>
      </c>
      <c r="T153">
        <v>236.90378000000001</v>
      </c>
    </row>
    <row r="154" spans="5:20" x14ac:dyDescent="0.25">
      <c r="E154">
        <v>77.500029999999995</v>
      </c>
      <c r="F154">
        <v>236.91043999999999</v>
      </c>
      <c r="G154">
        <v>431.80194999999998</v>
      </c>
      <c r="T154">
        <v>236.88862</v>
      </c>
    </row>
    <row r="155" spans="5:20" x14ac:dyDescent="0.25">
      <c r="E155">
        <v>77.500029999999995</v>
      </c>
      <c r="F155">
        <v>236.92174</v>
      </c>
      <c r="G155">
        <v>456.47476999999998</v>
      </c>
      <c r="T155">
        <v>236.91292999999999</v>
      </c>
    </row>
    <row r="156" spans="5:20" x14ac:dyDescent="0.25">
      <c r="E156">
        <v>77.499970000000005</v>
      </c>
      <c r="F156">
        <v>236.91213999999999</v>
      </c>
      <c r="G156">
        <v>481.14765999999997</v>
      </c>
      <c r="T156">
        <v>236.89823000000001</v>
      </c>
    </row>
    <row r="157" spans="5:20" x14ac:dyDescent="0.25">
      <c r="E157">
        <v>77.500029999999995</v>
      </c>
      <c r="F157">
        <v>236.90093999999999</v>
      </c>
      <c r="G157">
        <v>505.82085999999998</v>
      </c>
      <c r="T157">
        <v>236.87843000000001</v>
      </c>
    </row>
    <row r="158" spans="5:20" x14ac:dyDescent="0.25">
      <c r="E158">
        <v>77.500029999999995</v>
      </c>
      <c r="F158">
        <v>236.93828999999999</v>
      </c>
      <c r="G158">
        <v>530.49366999999995</v>
      </c>
      <c r="T158">
        <v>236.93397999999999</v>
      </c>
    </row>
    <row r="159" spans="5:20" x14ac:dyDescent="0.25">
      <c r="E159">
        <v>77.499920000000003</v>
      </c>
      <c r="F159">
        <v>236.92444</v>
      </c>
      <c r="G159">
        <v>555.16656</v>
      </c>
      <c r="T159">
        <v>236.91028</v>
      </c>
    </row>
    <row r="160" spans="5:20" x14ac:dyDescent="0.25">
      <c r="E160">
        <v>77.500079999999997</v>
      </c>
      <c r="F160">
        <v>236.92233999999999</v>
      </c>
      <c r="G160">
        <v>579.83977000000004</v>
      </c>
      <c r="T160">
        <v>236.90513000000001</v>
      </c>
    </row>
    <row r="161" spans="5:20" x14ac:dyDescent="0.25">
      <c r="E161">
        <v>77.500029999999995</v>
      </c>
      <c r="F161">
        <v>236.91588999999999</v>
      </c>
      <c r="G161">
        <v>604.51257999999996</v>
      </c>
      <c r="T161">
        <v>236.90020000000001</v>
      </c>
    </row>
    <row r="162" spans="5:20" x14ac:dyDescent="0.25">
      <c r="E162">
        <v>77.500029999999995</v>
      </c>
      <c r="F162">
        <v>236.92608000000001</v>
      </c>
      <c r="G162">
        <v>629.18547000000001</v>
      </c>
      <c r="T162">
        <v>236.90792999999999</v>
      </c>
    </row>
    <row r="163" spans="5:20" x14ac:dyDescent="0.25">
      <c r="E163">
        <v>77.500159999999994</v>
      </c>
      <c r="F163">
        <v>236.90728999999999</v>
      </c>
      <c r="G163">
        <v>653.85835999999995</v>
      </c>
      <c r="T163">
        <v>236.8853</v>
      </c>
    </row>
    <row r="164" spans="5:20" x14ac:dyDescent="0.25">
      <c r="E164">
        <v>77.500140000000002</v>
      </c>
      <c r="F164">
        <v>236.92569</v>
      </c>
      <c r="G164">
        <v>678.53141000000005</v>
      </c>
      <c r="T164">
        <v>236.92623</v>
      </c>
    </row>
    <row r="165" spans="5:20" x14ac:dyDescent="0.25">
      <c r="E165">
        <v>77.500029999999995</v>
      </c>
      <c r="F165">
        <v>236.90058999999999</v>
      </c>
      <c r="G165">
        <v>703.20429999999999</v>
      </c>
      <c r="T165">
        <v>236.88103000000001</v>
      </c>
    </row>
    <row r="166" spans="5:20" x14ac:dyDescent="0.25">
      <c r="E166">
        <v>77.500029999999995</v>
      </c>
      <c r="F166">
        <v>236.90277</v>
      </c>
      <c r="G166">
        <v>727.87711000000002</v>
      </c>
      <c r="T166">
        <v>236.87792999999999</v>
      </c>
    </row>
    <row r="167" spans="5:20" x14ac:dyDescent="0.25">
      <c r="E167">
        <v>77.500029999999995</v>
      </c>
      <c r="F167">
        <v>236.93159</v>
      </c>
      <c r="G167">
        <v>752.55023000000006</v>
      </c>
      <c r="T167">
        <v>236.90503000000001</v>
      </c>
    </row>
    <row r="168" spans="5:20" x14ac:dyDescent="0.25">
      <c r="E168">
        <v>77.500029999999995</v>
      </c>
      <c r="F168">
        <v>236.93114</v>
      </c>
      <c r="G168">
        <v>777.22312999999997</v>
      </c>
      <c r="T168">
        <v>236.89213000000001</v>
      </c>
    </row>
    <row r="169" spans="5:20" x14ac:dyDescent="0.25">
      <c r="E169">
        <v>77.500029999999995</v>
      </c>
      <c r="F169">
        <v>236.91094000000001</v>
      </c>
      <c r="G169">
        <v>801.89608999999996</v>
      </c>
      <c r="T169">
        <v>236.88379</v>
      </c>
    </row>
    <row r="170" spans="5:20" x14ac:dyDescent="0.25">
      <c r="E170">
        <v>77.499939999999995</v>
      </c>
      <c r="F170">
        <v>236.92084</v>
      </c>
      <c r="G170">
        <v>826.56913999999995</v>
      </c>
      <c r="T170">
        <v>236.91003000000001</v>
      </c>
    </row>
    <row r="171" spans="5:20" x14ac:dyDescent="0.25">
      <c r="E171">
        <v>77.500110000000006</v>
      </c>
      <c r="F171">
        <v>236.90554</v>
      </c>
      <c r="G171">
        <v>851.24194999999997</v>
      </c>
      <c r="T171">
        <v>236.89682999999999</v>
      </c>
    </row>
    <row r="172" spans="5:20" x14ac:dyDescent="0.25">
      <c r="E172">
        <v>77.500150000000005</v>
      </c>
      <c r="F172">
        <v>236.90779000000001</v>
      </c>
      <c r="G172">
        <v>875.91499999999996</v>
      </c>
      <c r="T172">
        <v>236.90618000000001</v>
      </c>
    </row>
    <row r="173" spans="5:20" x14ac:dyDescent="0.25">
      <c r="E173">
        <v>77.499930000000006</v>
      </c>
      <c r="F173">
        <v>236.8818</v>
      </c>
      <c r="G173">
        <v>900.58780999999999</v>
      </c>
      <c r="T173">
        <v>236.87388000000001</v>
      </c>
    </row>
    <row r="174" spans="5:20" x14ac:dyDescent="0.25">
      <c r="E174">
        <v>77.500029999999995</v>
      </c>
      <c r="F174">
        <v>236.93013999999999</v>
      </c>
      <c r="G174">
        <v>925.26094000000001</v>
      </c>
      <c r="T174">
        <v>236.92027999999999</v>
      </c>
    </row>
    <row r="175" spans="5:20" x14ac:dyDescent="0.25">
      <c r="E175">
        <v>77.500079999999997</v>
      </c>
      <c r="F175">
        <v>236.91949</v>
      </c>
      <c r="G175">
        <v>949.93390999999997</v>
      </c>
      <c r="T175">
        <v>236.90772999999999</v>
      </c>
    </row>
    <row r="176" spans="5:20" x14ac:dyDescent="0.25">
      <c r="E176">
        <v>77.500029999999995</v>
      </c>
      <c r="F176">
        <v>236.92798999999999</v>
      </c>
      <c r="G176">
        <v>974.60688000000005</v>
      </c>
      <c r="T176">
        <v>236.91077999999999</v>
      </c>
    </row>
    <row r="177" spans="5:20" x14ac:dyDescent="0.25">
      <c r="E177">
        <v>77.500029999999995</v>
      </c>
      <c r="F177">
        <v>236.90406999999999</v>
      </c>
      <c r="G177">
        <v>999.27991999999995</v>
      </c>
      <c r="T177">
        <v>236.88928000000001</v>
      </c>
    </row>
    <row r="178" spans="5:20" x14ac:dyDescent="0.25">
      <c r="E178">
        <v>77.500029999999995</v>
      </c>
      <c r="F178">
        <v>236.93144000000001</v>
      </c>
      <c r="G178">
        <v>1023.9527</v>
      </c>
      <c r="T178">
        <v>236.91513</v>
      </c>
    </row>
    <row r="179" spans="5:20" x14ac:dyDescent="0.25">
      <c r="E179">
        <v>77.500029999999995</v>
      </c>
      <c r="F179">
        <v>236.93234000000001</v>
      </c>
      <c r="G179">
        <v>1048.6257000000001</v>
      </c>
      <c r="T179">
        <v>236.91168999999999</v>
      </c>
    </row>
    <row r="180" spans="5:20" x14ac:dyDescent="0.25">
      <c r="E180">
        <v>77.500029999999995</v>
      </c>
      <c r="F180">
        <v>236.92573999999999</v>
      </c>
      <c r="G180">
        <v>1073.2985000000001</v>
      </c>
      <c r="T180">
        <v>236.90303</v>
      </c>
    </row>
    <row r="181" spans="5:20" x14ac:dyDescent="0.25">
      <c r="E181">
        <v>77.499960000000002</v>
      </c>
      <c r="F181">
        <v>236.92843999999999</v>
      </c>
      <c r="G181">
        <v>1097.9715000000001</v>
      </c>
      <c r="T181">
        <v>236.91011</v>
      </c>
    </row>
    <row r="182" spans="5:20" x14ac:dyDescent="0.25">
      <c r="E182">
        <v>77.500150000000005</v>
      </c>
      <c r="F182">
        <v>236.92374000000001</v>
      </c>
      <c r="G182">
        <v>1122.6445000000001</v>
      </c>
      <c r="T182">
        <v>236.90413000000001</v>
      </c>
    </row>
    <row r="183" spans="5:20" x14ac:dyDescent="0.25">
      <c r="E183">
        <v>77.500029999999995</v>
      </c>
      <c r="F183">
        <v>236.91865999999999</v>
      </c>
      <c r="G183">
        <v>1147.3173999999999</v>
      </c>
      <c r="T183">
        <v>236.89943</v>
      </c>
    </row>
    <row r="184" spans="5:20" x14ac:dyDescent="0.25">
      <c r="E184">
        <v>77.500029999999995</v>
      </c>
      <c r="F184">
        <v>236.9188</v>
      </c>
      <c r="G184">
        <v>1171.9903999999999</v>
      </c>
      <c r="T184">
        <v>236.89832999999999</v>
      </c>
    </row>
    <row r="185" spans="5:20" x14ac:dyDescent="0.25">
      <c r="E185">
        <v>77.500029999999995</v>
      </c>
      <c r="F185">
        <v>236.91720000000001</v>
      </c>
      <c r="G185">
        <v>1196.6633999999999</v>
      </c>
      <c r="T185">
        <v>236.88629</v>
      </c>
    </row>
    <row r="186" spans="5:20" x14ac:dyDescent="0.25">
      <c r="E186">
        <v>77.500029999999995</v>
      </c>
      <c r="F186">
        <v>236.92446000000001</v>
      </c>
      <c r="G186">
        <v>1221.3362</v>
      </c>
      <c r="T186">
        <v>236.89643000000001</v>
      </c>
    </row>
    <row r="187" spans="5:20" x14ac:dyDescent="0.25">
      <c r="E187">
        <v>77.49991</v>
      </c>
      <c r="F187">
        <v>236.92214000000001</v>
      </c>
      <c r="G187">
        <v>1246.0092</v>
      </c>
      <c r="T187">
        <v>236.89313000000001</v>
      </c>
    </row>
    <row r="188" spans="5:20" x14ac:dyDescent="0.25">
      <c r="E188">
        <v>77.500110000000006</v>
      </c>
      <c r="F188">
        <v>236.91553999999999</v>
      </c>
      <c r="G188">
        <v>1270.6822999999999</v>
      </c>
      <c r="T188">
        <v>236.89558</v>
      </c>
    </row>
    <row r="189" spans="5:20" x14ac:dyDescent="0.25">
      <c r="E189">
        <v>77.500129999999999</v>
      </c>
      <c r="F189">
        <v>236.91338999999999</v>
      </c>
      <c r="G189">
        <v>1295.3551</v>
      </c>
      <c r="T189">
        <v>236.89512999999999</v>
      </c>
    </row>
    <row r="190" spans="5:20" x14ac:dyDescent="0.25">
      <c r="E190">
        <v>77.500029999999995</v>
      </c>
      <c r="F190">
        <v>236.89538999999999</v>
      </c>
      <c r="G190">
        <v>1320.028</v>
      </c>
      <c r="T190">
        <v>236.86993000000001</v>
      </c>
    </row>
    <row r="191" spans="5:20" x14ac:dyDescent="0.25">
      <c r="E191">
        <v>77.500029999999995</v>
      </c>
      <c r="F191">
        <v>236.90519</v>
      </c>
      <c r="G191">
        <v>1344.701</v>
      </c>
      <c r="T191">
        <v>236.89027999999999</v>
      </c>
    </row>
    <row r="192" spans="5:20" x14ac:dyDescent="0.25">
      <c r="E192">
        <v>77.500140000000002</v>
      </c>
      <c r="F192">
        <v>236.93699000000001</v>
      </c>
      <c r="G192">
        <v>1369.374</v>
      </c>
      <c r="T192">
        <v>236.91898</v>
      </c>
    </row>
    <row r="193" spans="5:20" x14ac:dyDescent="0.25">
      <c r="E193">
        <v>77.500029999999995</v>
      </c>
      <c r="F193">
        <v>236.91084000000001</v>
      </c>
      <c r="G193">
        <v>1394.0468000000001</v>
      </c>
      <c r="T193">
        <v>236.89308</v>
      </c>
    </row>
    <row r="194" spans="5:20" x14ac:dyDescent="0.25">
      <c r="E194">
        <v>77.500029999999995</v>
      </c>
      <c r="F194">
        <v>236.92483999999999</v>
      </c>
      <c r="G194">
        <v>1418.72</v>
      </c>
      <c r="T194">
        <v>236.90643</v>
      </c>
    </row>
    <row r="195" spans="5:20" x14ac:dyDescent="0.25">
      <c r="E195">
        <v>77.500029999999995</v>
      </c>
      <c r="F195">
        <v>236.90284</v>
      </c>
      <c r="G195">
        <v>1443.3928000000001</v>
      </c>
      <c r="T195">
        <v>236.88471999999999</v>
      </c>
    </row>
    <row r="196" spans="5:20" x14ac:dyDescent="0.25">
      <c r="E196">
        <v>77.500029999999995</v>
      </c>
      <c r="F196">
        <v>236.93789000000001</v>
      </c>
      <c r="G196">
        <v>1468.066</v>
      </c>
      <c r="T196">
        <v>236.92383000000001</v>
      </c>
    </row>
    <row r="197" spans="5:20" x14ac:dyDescent="0.25">
      <c r="E197">
        <v>77.500079999999997</v>
      </c>
      <c r="F197">
        <v>236.90834000000001</v>
      </c>
      <c r="G197">
        <v>1492.7389000000001</v>
      </c>
      <c r="T197">
        <v>236.88867999999999</v>
      </c>
    </row>
    <row r="198" spans="5:20" x14ac:dyDescent="0.25">
      <c r="E198">
        <v>77.500110000000006</v>
      </c>
      <c r="F198">
        <v>236.90173999999999</v>
      </c>
      <c r="G198">
        <v>1517.4118000000001</v>
      </c>
      <c r="T198">
        <v>236.88267999999999</v>
      </c>
    </row>
    <row r="199" spans="5:20" x14ac:dyDescent="0.25">
      <c r="E199">
        <v>77.500029999999995</v>
      </c>
      <c r="F199">
        <v>236.91629</v>
      </c>
      <c r="G199">
        <v>1542.0849000000001</v>
      </c>
      <c r="T199">
        <v>236.90153000000001</v>
      </c>
    </row>
    <row r="200" spans="5:20" x14ac:dyDescent="0.25">
      <c r="E200">
        <v>77.499960000000002</v>
      </c>
      <c r="F200">
        <v>236.93589</v>
      </c>
      <c r="G200">
        <v>1566.7575999999999</v>
      </c>
      <c r="T200">
        <v>236.92293000000001</v>
      </c>
    </row>
    <row r="201" spans="5:20" x14ac:dyDescent="0.25">
      <c r="E201">
        <v>77.500029999999995</v>
      </c>
      <c r="F201">
        <v>236.89604</v>
      </c>
      <c r="G201">
        <v>1591.4308000000001</v>
      </c>
      <c r="T201">
        <v>236.88879</v>
      </c>
    </row>
    <row r="202" spans="5:20" x14ac:dyDescent="0.25">
      <c r="E202">
        <v>77.500110000000006</v>
      </c>
      <c r="F202">
        <v>236.92974000000001</v>
      </c>
      <c r="G202">
        <v>1616.1034999999999</v>
      </c>
      <c r="T202">
        <v>236.91670999999999</v>
      </c>
    </row>
    <row r="203" spans="5:20" x14ac:dyDescent="0.25">
      <c r="E203">
        <v>77.499949999999998</v>
      </c>
      <c r="F203">
        <v>236.91494</v>
      </c>
      <c r="G203">
        <v>1640.7766999999999</v>
      </c>
      <c r="T203">
        <v>236.88333</v>
      </c>
    </row>
    <row r="204" spans="5:20" x14ac:dyDescent="0.25">
      <c r="E204">
        <v>77.499920000000003</v>
      </c>
      <c r="F204">
        <v>236.91703999999999</v>
      </c>
      <c r="G204">
        <v>1665.4495999999999</v>
      </c>
      <c r="T204">
        <v>236.89322999999999</v>
      </c>
    </row>
    <row r="205" spans="5:20" x14ac:dyDescent="0.25">
      <c r="E205">
        <v>77.500110000000006</v>
      </c>
      <c r="F205">
        <v>236.91969</v>
      </c>
      <c r="G205">
        <v>1690.1224</v>
      </c>
      <c r="T205">
        <v>236.89463000000001</v>
      </c>
    </row>
    <row r="206" spans="5:20" x14ac:dyDescent="0.25">
      <c r="E206">
        <v>77.500140000000002</v>
      </c>
      <c r="F206">
        <v>236.90398999999999</v>
      </c>
      <c r="G206">
        <v>1714.7953</v>
      </c>
      <c r="T206">
        <v>236.88271</v>
      </c>
    </row>
    <row r="207" spans="5:20" x14ac:dyDescent="0.25">
      <c r="E207">
        <v>77.500029999999995</v>
      </c>
      <c r="F207">
        <v>236.90898999999999</v>
      </c>
      <c r="G207">
        <v>1739.4683</v>
      </c>
      <c r="T207">
        <v>236.9067</v>
      </c>
    </row>
    <row r="208" spans="5:20" x14ac:dyDescent="0.25">
      <c r="E208">
        <v>77.499949999999998</v>
      </c>
      <c r="F208">
        <v>236.92374000000001</v>
      </c>
      <c r="G208">
        <v>1764.1414</v>
      </c>
      <c r="T208">
        <v>236.92062000000001</v>
      </c>
    </row>
    <row r="209" spans="5:20" x14ac:dyDescent="0.25">
      <c r="E209">
        <v>77.500029999999995</v>
      </c>
      <c r="F209">
        <v>236.92639</v>
      </c>
      <c r="G209">
        <v>1788.8142</v>
      </c>
      <c r="T209">
        <v>236.91853</v>
      </c>
    </row>
    <row r="210" spans="5:20" x14ac:dyDescent="0.25">
      <c r="E210">
        <v>77.500029999999995</v>
      </c>
      <c r="F210">
        <v>236.91517999999999</v>
      </c>
      <c r="G210">
        <v>1813.4872</v>
      </c>
      <c r="T210">
        <v>236.89232999999999</v>
      </c>
    </row>
    <row r="211" spans="5:20" x14ac:dyDescent="0.25">
      <c r="E211">
        <v>77.500029999999995</v>
      </c>
      <c r="F211">
        <v>236.92249000000001</v>
      </c>
      <c r="G211">
        <v>1838.16</v>
      </c>
      <c r="T211">
        <v>236.89578</v>
      </c>
    </row>
    <row r="212" spans="5:20" x14ac:dyDescent="0.25">
      <c r="E212">
        <v>77.500029999999995</v>
      </c>
      <c r="F212">
        <v>236.90834000000001</v>
      </c>
      <c r="G212">
        <v>1862.8331000000001</v>
      </c>
      <c r="T212">
        <v>236.88863000000001</v>
      </c>
    </row>
    <row r="213" spans="5:20" x14ac:dyDescent="0.25">
      <c r="E213">
        <v>77.500029999999995</v>
      </c>
      <c r="F213">
        <v>236.90974</v>
      </c>
      <c r="G213">
        <v>1887.5062</v>
      </c>
      <c r="T213">
        <v>236.90362999999999</v>
      </c>
    </row>
    <row r="214" spans="5:20" x14ac:dyDescent="0.25">
      <c r="E214">
        <v>77.500110000000006</v>
      </c>
      <c r="F214">
        <v>236.92403999999999</v>
      </c>
      <c r="G214">
        <v>1912.1790000000001</v>
      </c>
      <c r="T214">
        <v>236.92422999999999</v>
      </c>
    </row>
    <row r="215" spans="5:20" x14ac:dyDescent="0.25">
      <c r="E215">
        <v>77.499899999999997</v>
      </c>
      <c r="F215">
        <v>236.92313999999999</v>
      </c>
      <c r="G215">
        <v>1936.8521000000001</v>
      </c>
      <c r="T215">
        <v>236.91372999999999</v>
      </c>
    </row>
    <row r="216" spans="5:20" x14ac:dyDescent="0.25">
      <c r="E216">
        <v>77.499979999999994</v>
      </c>
      <c r="F216">
        <v>236.90703999999999</v>
      </c>
      <c r="G216">
        <v>1961.5247999999999</v>
      </c>
      <c r="T216">
        <v>236.87983</v>
      </c>
    </row>
    <row r="217" spans="5:20" x14ac:dyDescent="0.25">
      <c r="E217">
        <v>77.500029999999995</v>
      </c>
      <c r="F217">
        <v>236.90027000000001</v>
      </c>
      <c r="G217">
        <v>1986.1980000000001</v>
      </c>
      <c r="T217">
        <v>236.89523</v>
      </c>
    </row>
    <row r="218" spans="5:20" x14ac:dyDescent="0.25">
      <c r="E218">
        <v>77.500029999999995</v>
      </c>
      <c r="F218">
        <v>236.92008999999999</v>
      </c>
      <c r="G218">
        <v>2010.8708999999999</v>
      </c>
      <c r="T218">
        <v>236.91417999999999</v>
      </c>
    </row>
    <row r="219" spans="5:20" x14ac:dyDescent="0.25">
      <c r="E219">
        <v>77.499930000000006</v>
      </c>
      <c r="F219">
        <v>236.91514000000001</v>
      </c>
      <c r="G219">
        <v>2035.5438999999999</v>
      </c>
      <c r="T219">
        <v>236.89197999999999</v>
      </c>
    </row>
    <row r="220" spans="5:20" x14ac:dyDescent="0.25">
      <c r="E220">
        <v>77.500029999999995</v>
      </c>
      <c r="F220">
        <v>236.91889</v>
      </c>
      <c r="G220">
        <v>2060.2168000000001</v>
      </c>
      <c r="T220">
        <v>236.89528000000001</v>
      </c>
    </row>
    <row r="221" spans="5:20" x14ac:dyDescent="0.25">
      <c r="E221">
        <v>77.500029999999995</v>
      </c>
      <c r="F221">
        <v>236.90928</v>
      </c>
      <c r="G221">
        <v>2084.8896</v>
      </c>
      <c r="T221">
        <v>236.89738</v>
      </c>
    </row>
    <row r="222" spans="5:20" x14ac:dyDescent="0.25">
      <c r="E222">
        <v>77.500029999999995</v>
      </c>
      <c r="F222">
        <v>236.92409000000001</v>
      </c>
      <c r="G222">
        <v>2109.5626000000002</v>
      </c>
      <c r="T222">
        <v>236.90698</v>
      </c>
    </row>
    <row r="223" spans="5:20" x14ac:dyDescent="0.25">
      <c r="E223">
        <v>77.500029999999995</v>
      </c>
      <c r="F223">
        <v>236.92164</v>
      </c>
      <c r="G223">
        <v>2134.2357000000002</v>
      </c>
      <c r="T223">
        <v>236.89402999999999</v>
      </c>
    </row>
    <row r="224" spans="5:20" x14ac:dyDescent="0.25">
      <c r="E224">
        <v>77.499930000000006</v>
      </c>
      <c r="F224">
        <v>236.90919</v>
      </c>
      <c r="G224">
        <v>2158.9087</v>
      </c>
      <c r="T224">
        <v>236.88162</v>
      </c>
    </row>
    <row r="225" spans="5:20" x14ac:dyDescent="0.25">
      <c r="E225">
        <v>77.500029999999995</v>
      </c>
      <c r="F225">
        <v>236.92188999999999</v>
      </c>
      <c r="G225">
        <v>2183.5814999999998</v>
      </c>
      <c r="T225">
        <v>236.9074</v>
      </c>
    </row>
    <row r="226" spans="5:20" x14ac:dyDescent="0.25">
      <c r="E226">
        <v>77.499979999999994</v>
      </c>
      <c r="F226">
        <v>236.90377000000001</v>
      </c>
      <c r="G226">
        <v>2208.2546000000002</v>
      </c>
      <c r="T226">
        <v>236.89963</v>
      </c>
    </row>
    <row r="227" spans="5:20" x14ac:dyDescent="0.25">
      <c r="E227">
        <v>77.500029999999995</v>
      </c>
      <c r="F227">
        <v>236.92143999999999</v>
      </c>
      <c r="G227">
        <v>2232.9274999999998</v>
      </c>
      <c r="T227">
        <v>236.92092</v>
      </c>
    </row>
    <row r="228" spans="5:20" x14ac:dyDescent="0.25">
      <c r="E228">
        <v>77.500029999999995</v>
      </c>
      <c r="F228">
        <v>236.90557000000001</v>
      </c>
      <c r="G228">
        <v>2257.6006000000002</v>
      </c>
      <c r="T228">
        <v>236.90733</v>
      </c>
    </row>
    <row r="229" spans="5:20" x14ac:dyDescent="0.25">
      <c r="E229">
        <v>77.500029999999995</v>
      </c>
      <c r="F229">
        <v>236.92798999999999</v>
      </c>
      <c r="G229">
        <v>2282.2732999999998</v>
      </c>
      <c r="T229">
        <v>236.89330000000001</v>
      </c>
    </row>
    <row r="230" spans="5:20" x14ac:dyDescent="0.25">
      <c r="E230">
        <v>77.500029999999995</v>
      </c>
      <c r="F230">
        <v>236.90693999999999</v>
      </c>
      <c r="G230">
        <v>2306.9463999999998</v>
      </c>
      <c r="T230">
        <v>236.87303</v>
      </c>
    </row>
    <row r="231" spans="5:20" x14ac:dyDescent="0.25">
      <c r="E231">
        <v>77.500029999999995</v>
      </c>
      <c r="F231">
        <v>236.91719000000001</v>
      </c>
      <c r="G231">
        <v>2331.6192999999998</v>
      </c>
      <c r="T231">
        <v>236.89303000000001</v>
      </c>
    </row>
    <row r="232" spans="5:20" x14ac:dyDescent="0.25">
      <c r="E232">
        <v>77.500029999999995</v>
      </c>
      <c r="F232">
        <v>236.91756000000001</v>
      </c>
      <c r="G232">
        <v>2356.2923000000001</v>
      </c>
      <c r="T232">
        <v>236.89193</v>
      </c>
    </row>
    <row r="233" spans="5:20" x14ac:dyDescent="0.25">
      <c r="E233">
        <v>77.500079999999997</v>
      </c>
      <c r="F233">
        <v>236.92698999999999</v>
      </c>
      <c r="G233">
        <v>2380.9652999999998</v>
      </c>
      <c r="T233">
        <v>236.90143</v>
      </c>
    </row>
    <row r="234" spans="5:20" x14ac:dyDescent="0.25">
      <c r="E234">
        <v>77.500029999999995</v>
      </c>
      <c r="F234">
        <v>236.92948999999999</v>
      </c>
      <c r="G234">
        <v>2405.6383000000001</v>
      </c>
      <c r="T234">
        <v>236.90022999999999</v>
      </c>
    </row>
    <row r="235" spans="5:20" x14ac:dyDescent="0.25">
      <c r="E235">
        <v>77.500029999999995</v>
      </c>
      <c r="F235">
        <v>236.91389000000001</v>
      </c>
      <c r="G235">
        <v>2430.3110000000001</v>
      </c>
      <c r="T235">
        <v>236.88901999999999</v>
      </c>
    </row>
    <row r="236" spans="5:20" x14ac:dyDescent="0.25">
      <c r="E236">
        <v>77.500029999999995</v>
      </c>
      <c r="F236">
        <v>236.91084000000001</v>
      </c>
      <c r="G236">
        <v>2454.9841999999999</v>
      </c>
      <c r="T236">
        <v>236.90073000000001</v>
      </c>
    </row>
    <row r="237" spans="5:20" x14ac:dyDescent="0.25">
      <c r="E237">
        <v>77.500029999999995</v>
      </c>
      <c r="F237">
        <v>236.92184</v>
      </c>
      <c r="G237">
        <v>2479.6570999999999</v>
      </c>
      <c r="T237">
        <v>236.90021999999999</v>
      </c>
    </row>
    <row r="238" spans="5:20" x14ac:dyDescent="0.25">
      <c r="E238">
        <v>77.500150000000005</v>
      </c>
      <c r="F238">
        <v>236.92084</v>
      </c>
      <c r="G238">
        <v>2504.3301000000001</v>
      </c>
      <c r="T238">
        <v>236.90153000000001</v>
      </c>
    </row>
    <row r="239" spans="5:20" x14ac:dyDescent="0.25">
      <c r="E239">
        <v>77.500100000000003</v>
      </c>
      <c r="F239">
        <v>236.91428999999999</v>
      </c>
      <c r="G239">
        <v>2529.0030000000002</v>
      </c>
      <c r="T239">
        <v>236.91773000000001</v>
      </c>
    </row>
    <row r="240" spans="5:20" x14ac:dyDescent="0.25">
      <c r="E240">
        <v>77.500029999999995</v>
      </c>
      <c r="F240">
        <v>236.93284</v>
      </c>
      <c r="G240">
        <v>2553.6756999999998</v>
      </c>
      <c r="T240">
        <v>236.90610000000001</v>
      </c>
    </row>
    <row r="241" spans="5:20" x14ac:dyDescent="0.25">
      <c r="E241">
        <v>77.500029999999995</v>
      </c>
      <c r="F241">
        <v>236.92063999999999</v>
      </c>
      <c r="G241">
        <v>2578.3489</v>
      </c>
      <c r="T241">
        <v>236.91228000000001</v>
      </c>
    </row>
    <row r="242" spans="5:20" x14ac:dyDescent="0.25">
      <c r="E242">
        <v>77.500159999999994</v>
      </c>
      <c r="F242">
        <v>236.93324000000001</v>
      </c>
      <c r="G242">
        <v>2603.0219999999999</v>
      </c>
      <c r="T242">
        <v>236.92072999999999</v>
      </c>
    </row>
    <row r="243" spans="5:20" x14ac:dyDescent="0.25">
      <c r="E243">
        <v>77.50009</v>
      </c>
      <c r="F243">
        <v>236.90224000000001</v>
      </c>
      <c r="G243">
        <v>2627.6949</v>
      </c>
      <c r="T243">
        <v>236.88853</v>
      </c>
    </row>
    <row r="244" spans="5:20" x14ac:dyDescent="0.25">
      <c r="E244">
        <v>77.500029999999995</v>
      </c>
      <c r="F244">
        <v>236.92639</v>
      </c>
      <c r="G244">
        <v>2652.3678</v>
      </c>
      <c r="T244">
        <v>236.91233</v>
      </c>
    </row>
    <row r="245" spans="5:20" x14ac:dyDescent="0.25">
      <c r="E245">
        <v>77.499960000000002</v>
      </c>
      <c r="F245">
        <v>236.90339</v>
      </c>
      <c r="G245">
        <v>2677.0407</v>
      </c>
      <c r="T245">
        <v>236.89103</v>
      </c>
    </row>
    <row r="246" spans="5:20" x14ac:dyDescent="0.25">
      <c r="E246">
        <v>77.500029999999995</v>
      </c>
      <c r="F246">
        <v>236.92989</v>
      </c>
      <c r="G246">
        <v>2701.7134999999998</v>
      </c>
      <c r="T246">
        <v>236.90907999999999</v>
      </c>
    </row>
    <row r="247" spans="5:20" x14ac:dyDescent="0.25">
      <c r="E247">
        <v>77.499949999999998</v>
      </c>
      <c r="F247">
        <v>236.90754000000001</v>
      </c>
      <c r="G247">
        <v>2726.3865000000001</v>
      </c>
      <c r="T247">
        <v>236.88742999999999</v>
      </c>
    </row>
    <row r="248" spans="5:20" x14ac:dyDescent="0.25">
      <c r="E248">
        <v>77.500029999999995</v>
      </c>
      <c r="F248">
        <v>236.92687000000001</v>
      </c>
      <c r="G248">
        <v>2751.0596</v>
      </c>
      <c r="T248">
        <v>236.91013000000001</v>
      </c>
    </row>
    <row r="249" spans="5:20" x14ac:dyDescent="0.25">
      <c r="E249">
        <v>77.500159999999994</v>
      </c>
      <c r="F249">
        <v>236.92554000000001</v>
      </c>
      <c r="G249">
        <v>2775.7323999999999</v>
      </c>
      <c r="T249">
        <v>236.90253000000001</v>
      </c>
    </row>
    <row r="250" spans="5:20" x14ac:dyDescent="0.25">
      <c r="E250">
        <v>77.499960000000002</v>
      </c>
      <c r="F250">
        <v>236.93294</v>
      </c>
      <c r="G250">
        <v>2800.4054000000001</v>
      </c>
      <c r="T250">
        <v>236.90688</v>
      </c>
    </row>
    <row r="251" spans="5:20" x14ac:dyDescent="0.25">
      <c r="E251">
        <v>77.500029999999995</v>
      </c>
      <c r="F251">
        <v>236.90724</v>
      </c>
      <c r="G251">
        <v>2825.0783999999999</v>
      </c>
      <c r="T251">
        <v>236.88101</v>
      </c>
    </row>
    <row r="252" spans="5:20" x14ac:dyDescent="0.25">
      <c r="E252">
        <v>77.499920000000003</v>
      </c>
      <c r="F252">
        <v>236.91844</v>
      </c>
      <c r="G252">
        <v>2849.7514000000001</v>
      </c>
      <c r="T252">
        <v>236.90719000000001</v>
      </c>
    </row>
    <row r="253" spans="5:20" x14ac:dyDescent="0.25">
      <c r="E253">
        <v>77.500029999999995</v>
      </c>
      <c r="F253">
        <v>236.91068999999999</v>
      </c>
      <c r="G253">
        <v>2874.4243999999999</v>
      </c>
      <c r="T253">
        <v>236.89762999999999</v>
      </c>
    </row>
    <row r="254" spans="5:20" x14ac:dyDescent="0.25">
      <c r="E254">
        <v>77.500029999999995</v>
      </c>
      <c r="F254">
        <v>236.91897</v>
      </c>
      <c r="G254">
        <v>2899.0972000000002</v>
      </c>
      <c r="T254">
        <v>236.91322</v>
      </c>
    </row>
    <row r="255" spans="5:20" x14ac:dyDescent="0.25">
      <c r="E255">
        <v>77.49991</v>
      </c>
      <c r="F255">
        <v>236.90727999999999</v>
      </c>
      <c r="G255">
        <v>2923.7701999999999</v>
      </c>
      <c r="T255">
        <v>236.90233000000001</v>
      </c>
    </row>
    <row r="256" spans="5:20" x14ac:dyDescent="0.25">
      <c r="E256">
        <v>77.500029999999995</v>
      </c>
      <c r="F256">
        <v>236.91633999999999</v>
      </c>
      <c r="G256">
        <v>2948.4432000000002</v>
      </c>
      <c r="T256">
        <v>236.88688999999999</v>
      </c>
    </row>
    <row r="257" spans="5:20" x14ac:dyDescent="0.25">
      <c r="E257">
        <v>77.500119999999995</v>
      </c>
      <c r="F257">
        <v>236.91893999999999</v>
      </c>
      <c r="G257">
        <v>2973.1161000000002</v>
      </c>
      <c r="T257">
        <v>236.88929999999999</v>
      </c>
    </row>
    <row r="258" spans="5:20" x14ac:dyDescent="0.25">
      <c r="E258">
        <v>77.500029999999995</v>
      </c>
      <c r="F258">
        <v>236.91994</v>
      </c>
      <c r="G258">
        <v>2997.7890000000002</v>
      </c>
      <c r="T258">
        <v>236.90789000000001</v>
      </c>
    </row>
    <row r="259" spans="5:20" x14ac:dyDescent="0.25">
      <c r="E259">
        <v>77.500029999999995</v>
      </c>
      <c r="F259">
        <v>236.91234</v>
      </c>
      <c r="G259">
        <v>3022.4621000000002</v>
      </c>
      <c r="T259">
        <v>236.88978</v>
      </c>
    </row>
    <row r="260" spans="5:20" x14ac:dyDescent="0.25">
      <c r="E260">
        <v>77.499970000000005</v>
      </c>
      <c r="F260">
        <v>236.91713999999999</v>
      </c>
      <c r="G260">
        <v>3047.1350000000002</v>
      </c>
      <c r="T260">
        <v>236.89877999999999</v>
      </c>
    </row>
    <row r="261" spans="5:20" x14ac:dyDescent="0.25">
      <c r="E261">
        <v>77.500110000000006</v>
      </c>
      <c r="F261">
        <v>236.92084</v>
      </c>
      <c r="G261">
        <v>3071.8078999999998</v>
      </c>
      <c r="T261">
        <v>236.89373000000001</v>
      </c>
    </row>
    <row r="262" spans="5:20" x14ac:dyDescent="0.25">
      <c r="E262">
        <v>77.500029999999995</v>
      </c>
      <c r="F262">
        <v>236.91909000000001</v>
      </c>
      <c r="G262">
        <v>3096.4809</v>
      </c>
      <c r="T262">
        <v>236.89429999999999</v>
      </c>
    </row>
    <row r="263" spans="5:20" x14ac:dyDescent="0.25">
      <c r="E263">
        <v>77.500029999999995</v>
      </c>
      <c r="F263">
        <v>236.91408999999999</v>
      </c>
      <c r="G263">
        <v>3121.1538999999998</v>
      </c>
      <c r="T263">
        <v>236.87952999999999</v>
      </c>
    </row>
    <row r="264" spans="5:20" x14ac:dyDescent="0.25">
      <c r="E264">
        <v>77.500029999999995</v>
      </c>
      <c r="F264">
        <v>236.88829000000001</v>
      </c>
      <c r="G264">
        <v>3145.8270000000002</v>
      </c>
      <c r="T264">
        <v>236.83922999999999</v>
      </c>
    </row>
    <row r="265" spans="5:20" x14ac:dyDescent="0.25">
      <c r="E265">
        <v>77.499930000000006</v>
      </c>
      <c r="F265">
        <v>237.00799000000001</v>
      </c>
      <c r="G265">
        <v>3170.4998000000001</v>
      </c>
      <c r="T265">
        <v>236.94427999999999</v>
      </c>
    </row>
    <row r="266" spans="5:20" x14ac:dyDescent="0.25">
      <c r="E266">
        <v>77.500029999999995</v>
      </c>
      <c r="F266">
        <v>237.07919000000001</v>
      </c>
      <c r="G266">
        <v>3195.1727999999998</v>
      </c>
      <c r="T266">
        <v>237.01582999999999</v>
      </c>
    </row>
    <row r="267" spans="5:20" x14ac:dyDescent="0.25">
      <c r="E267">
        <v>77.499979999999994</v>
      </c>
      <c r="F267">
        <v>236.97633999999999</v>
      </c>
      <c r="G267">
        <v>3219.8456999999999</v>
      </c>
      <c r="T267">
        <v>236.90223</v>
      </c>
    </row>
    <row r="268" spans="5:20" x14ac:dyDescent="0.25">
      <c r="E268">
        <v>77.500029999999995</v>
      </c>
      <c r="F268">
        <v>236.96288999999999</v>
      </c>
      <c r="G268">
        <v>3244.5187000000001</v>
      </c>
      <c r="T268">
        <v>236.87761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2026-03-25T16:46:21Z</cp:lastPrinted>
  <dcterms:created xsi:type="dcterms:W3CDTF">2025-12-03T18:59:26Z</dcterms:created>
  <dcterms:modified xsi:type="dcterms:W3CDTF">2026-04-07T21:32:20Z</dcterms:modified>
</cp:coreProperties>
</file>