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1\"/>
    </mc:Choice>
  </mc:AlternateContent>
  <xr:revisionPtr revIDLastSave="0" documentId="13_ncr:1_{6A2F7B49-DEF5-4E73-86E4-9A51B7D29B12}" xr6:coauthVersionLast="47" xr6:coauthVersionMax="47" xr10:uidLastSave="{00000000-0000-0000-0000-000000000000}"/>
  <bookViews>
    <workbookView xWindow="11805" yWindow="1860" windowWidth="33555" windowHeight="2007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3" i="2" l="1"/>
  <c r="Z5" i="2"/>
  <c r="Y5" i="2"/>
  <c r="T3" i="2" l="1"/>
  <c r="U6" i="2" s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31" i="2"/>
  <c r="U132" i="2"/>
  <c r="U133" i="2"/>
  <c r="U134" i="2"/>
  <c r="U135" i="2"/>
  <c r="U136" i="2"/>
  <c r="U5" i="2"/>
  <c r="U110" i="2" l="1"/>
  <c r="U70" i="2"/>
  <c r="U50" i="2"/>
  <c r="U30" i="2"/>
  <c r="U10" i="2"/>
  <c r="U129" i="2"/>
  <c r="U109" i="2"/>
  <c r="U89" i="2"/>
  <c r="U69" i="2"/>
  <c r="U49" i="2"/>
  <c r="U29" i="2"/>
  <c r="U9" i="2"/>
  <c r="U8" i="2"/>
  <c r="U130" i="2"/>
  <c r="U90" i="2"/>
  <c r="U128" i="2"/>
  <c r="U108" i="2"/>
  <c r="U88" i="2"/>
  <c r="U68" i="2"/>
  <c r="U48" i="2"/>
  <c r="U28" i="2"/>
  <c r="U127" i="2"/>
  <c r="U107" i="2"/>
  <c r="U87" i="2"/>
  <c r="U67" i="2"/>
  <c r="U47" i="2"/>
  <c r="U27" i="2"/>
  <c r="U7" i="2"/>
  <c r="U66" i="2"/>
  <c r="U46" i="2"/>
  <c r="U26" i="2"/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P79" i="2" l="1"/>
  <c r="R79" i="2" s="1"/>
  <c r="AN79" i="2" s="1"/>
  <c r="AO79" i="2" s="1"/>
  <c r="V79" i="2"/>
  <c r="M9" i="2"/>
  <c r="Q8" i="2" s="1"/>
  <c r="I121" i="2"/>
  <c r="I41" i="2"/>
  <c r="I21" i="2"/>
  <c r="I81" i="2"/>
  <c r="I101" i="2"/>
  <c r="I61" i="2"/>
  <c r="I120" i="2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I130" i="2"/>
  <c r="I90" i="2"/>
  <c r="I70" i="2"/>
  <c r="I50" i="2"/>
  <c r="I10" i="2"/>
  <c r="I129" i="2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I55" i="2"/>
  <c r="I94" i="2"/>
  <c r="I34" i="2"/>
  <c r="I73" i="2"/>
  <c r="I132" i="2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I28" i="2"/>
  <c r="I125" i="2"/>
  <c r="I105" i="2"/>
  <c r="I85" i="2"/>
  <c r="I65" i="2"/>
  <c r="I45" i="2"/>
  <c r="I25" i="2"/>
  <c r="I78" i="2"/>
  <c r="I38" i="2"/>
  <c r="I5" i="2"/>
  <c r="I57" i="2"/>
  <c r="I136" i="2"/>
  <c r="I96" i="2"/>
  <c r="I36" i="2"/>
  <c r="I115" i="2"/>
  <c r="I35" i="2"/>
  <c r="I134" i="2"/>
  <c r="I133" i="2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P64" i="2" l="1"/>
  <c r="R64" i="2" s="1"/>
  <c r="AN64" i="2" s="1"/>
  <c r="AO64" i="2" s="1"/>
  <c r="V64" i="2"/>
  <c r="P76" i="2"/>
  <c r="R76" i="2" s="1"/>
  <c r="AN76" i="2" s="1"/>
  <c r="AO76" i="2" s="1"/>
  <c r="V76" i="2"/>
  <c r="P70" i="2"/>
  <c r="R70" i="2" s="1"/>
  <c r="AN70" i="2" s="1"/>
  <c r="AO70" i="2" s="1"/>
  <c r="V70" i="2"/>
  <c r="P65" i="2"/>
  <c r="R65" i="2" s="1"/>
  <c r="AN65" i="2" s="1"/>
  <c r="AO65" i="2" s="1"/>
  <c r="V65" i="2"/>
  <c r="P73" i="2"/>
  <c r="R73" i="2" s="1"/>
  <c r="AN73" i="2" s="1"/>
  <c r="AO73" i="2" s="1"/>
  <c r="V73" i="2"/>
  <c r="P69" i="2"/>
  <c r="R69" i="2" s="1"/>
  <c r="AN69" i="2" s="1"/>
  <c r="AO69" i="2" s="1"/>
  <c r="V69" i="2"/>
  <c r="P84" i="2"/>
  <c r="R84" i="2" s="1"/>
  <c r="AN84" i="2" s="1"/>
  <c r="AO84" i="2" s="1"/>
  <c r="V84" i="2"/>
  <c r="P85" i="2"/>
  <c r="R85" i="2" s="1"/>
  <c r="AN85" i="2" s="1"/>
  <c r="AO85" i="2" s="1"/>
  <c r="V85" i="2"/>
  <c r="P34" i="2"/>
  <c r="R34" i="2" s="1"/>
  <c r="AN34" i="2" s="1"/>
  <c r="AO34" i="2" s="1"/>
  <c r="V34" i="2"/>
  <c r="P66" i="2"/>
  <c r="R66" i="2" s="1"/>
  <c r="AN66" i="2" s="1"/>
  <c r="AO66" i="2" s="1"/>
  <c r="V66" i="2"/>
  <c r="P129" i="2"/>
  <c r="R129" i="2" s="1"/>
  <c r="AN129" i="2" s="1"/>
  <c r="AO129" i="2" s="1"/>
  <c r="V129" i="2"/>
  <c r="P37" i="2"/>
  <c r="R37" i="2" s="1"/>
  <c r="AN37" i="2" s="1"/>
  <c r="AO37" i="2" s="1"/>
  <c r="V37" i="2"/>
  <c r="P55" i="2"/>
  <c r="R55" i="2" s="1"/>
  <c r="AN55" i="2" s="1"/>
  <c r="AO55" i="2" s="1"/>
  <c r="V55" i="2"/>
  <c r="P126" i="2"/>
  <c r="R126" i="2" s="1"/>
  <c r="AN126" i="2" s="1"/>
  <c r="AO126" i="2" s="1"/>
  <c r="V126" i="2"/>
  <c r="P46" i="2"/>
  <c r="R46" i="2" s="1"/>
  <c r="AN46" i="2" s="1"/>
  <c r="AO46" i="2" s="1"/>
  <c r="V46" i="2"/>
  <c r="P104" i="2"/>
  <c r="R104" i="2" s="1"/>
  <c r="AN104" i="2" s="1"/>
  <c r="AO104" i="2" s="1"/>
  <c r="V104" i="2"/>
  <c r="P105" i="2"/>
  <c r="R105" i="2" s="1"/>
  <c r="AN105" i="2" s="1"/>
  <c r="AO105" i="2" s="1"/>
  <c r="V105" i="2"/>
  <c r="P94" i="2"/>
  <c r="R94" i="2" s="1"/>
  <c r="AN94" i="2" s="1"/>
  <c r="AO94" i="2" s="1"/>
  <c r="V94" i="2"/>
  <c r="P86" i="2"/>
  <c r="R86" i="2" s="1"/>
  <c r="AN86" i="2" s="1"/>
  <c r="AO86" i="2" s="1"/>
  <c r="V86" i="2"/>
  <c r="P10" i="2"/>
  <c r="R10" i="2" s="1"/>
  <c r="AN10" i="2" s="1"/>
  <c r="AO10" i="2" s="1"/>
  <c r="V10" i="2"/>
  <c r="P97" i="2"/>
  <c r="R97" i="2" s="1"/>
  <c r="AN97" i="2" s="1"/>
  <c r="AO97" i="2" s="1"/>
  <c r="V97" i="2"/>
  <c r="P124" i="2"/>
  <c r="R124" i="2" s="1"/>
  <c r="AN124" i="2" s="1"/>
  <c r="AO124" i="2" s="1"/>
  <c r="V124" i="2"/>
  <c r="P135" i="2"/>
  <c r="V135" i="2"/>
  <c r="P128" i="2"/>
  <c r="R128" i="2" s="1"/>
  <c r="AN128" i="2" s="1"/>
  <c r="AO128" i="2" s="1"/>
  <c r="V128" i="2"/>
  <c r="P130" i="2"/>
  <c r="R130" i="2" s="1"/>
  <c r="AN130" i="2" s="1"/>
  <c r="AO130" i="2" s="1"/>
  <c r="V130" i="2"/>
  <c r="P133" i="2"/>
  <c r="V133" i="2"/>
  <c r="P49" i="2"/>
  <c r="R49" i="2" s="1"/>
  <c r="AN49" i="2" s="1"/>
  <c r="AO49" i="2" s="1"/>
  <c r="V49" i="2"/>
  <c r="P7" i="2"/>
  <c r="V7" i="2"/>
  <c r="P32" i="2"/>
  <c r="R32" i="2" s="1"/>
  <c r="AN32" i="2" s="1"/>
  <c r="AO32" i="2" s="1"/>
  <c r="V32" i="2"/>
  <c r="P60" i="2"/>
  <c r="R60" i="2" s="1"/>
  <c r="AN60" i="2" s="1"/>
  <c r="AO60" i="2" s="1"/>
  <c r="V60" i="2"/>
  <c r="P82" i="2"/>
  <c r="R82" i="2" s="1"/>
  <c r="AN82" i="2" s="1"/>
  <c r="AO82" i="2" s="1"/>
  <c r="V82" i="2"/>
  <c r="P35" i="2"/>
  <c r="R35" i="2" s="1"/>
  <c r="AN35" i="2" s="1"/>
  <c r="AO35" i="2" s="1"/>
  <c r="V35" i="2"/>
  <c r="P30" i="2"/>
  <c r="R30" i="2" s="1"/>
  <c r="AN30" i="2" s="1"/>
  <c r="AO30" i="2" s="1"/>
  <c r="V30" i="2"/>
  <c r="P77" i="2"/>
  <c r="R77" i="2" s="1"/>
  <c r="AN77" i="2" s="1"/>
  <c r="AO77" i="2" s="1"/>
  <c r="V77" i="2"/>
  <c r="P27" i="2"/>
  <c r="R27" i="2" s="1"/>
  <c r="AN27" i="2" s="1"/>
  <c r="AO27" i="2" s="1"/>
  <c r="V27" i="2"/>
  <c r="P92" i="2"/>
  <c r="R92" i="2" s="1"/>
  <c r="AN92" i="2" s="1"/>
  <c r="AO92" i="2" s="1"/>
  <c r="V92" i="2"/>
  <c r="P80" i="2"/>
  <c r="R80" i="2" s="1"/>
  <c r="AN80" i="2" s="1"/>
  <c r="AO80" i="2" s="1"/>
  <c r="V80" i="2"/>
  <c r="P125" i="2"/>
  <c r="R125" i="2" s="1"/>
  <c r="AN125" i="2" s="1"/>
  <c r="AO125" i="2" s="1"/>
  <c r="V125" i="2"/>
  <c r="P118" i="2"/>
  <c r="R118" i="2" s="1"/>
  <c r="AN118" i="2" s="1"/>
  <c r="AO118" i="2" s="1"/>
  <c r="V118" i="2"/>
  <c r="P16" i="2"/>
  <c r="R16" i="2" s="1"/>
  <c r="AN16" i="2" s="1"/>
  <c r="AO16" i="2" s="1"/>
  <c r="V16" i="2"/>
  <c r="P99" i="2"/>
  <c r="R99" i="2" s="1"/>
  <c r="AN99" i="2" s="1"/>
  <c r="AO99" i="2" s="1"/>
  <c r="V99" i="2"/>
  <c r="P116" i="2"/>
  <c r="R116" i="2" s="1"/>
  <c r="AN116" i="2" s="1"/>
  <c r="AO116" i="2" s="1"/>
  <c r="V116" i="2"/>
  <c r="P89" i="2"/>
  <c r="R89" i="2" s="1"/>
  <c r="AN89" i="2" s="1"/>
  <c r="AO89" i="2" s="1"/>
  <c r="V89" i="2"/>
  <c r="P102" i="2"/>
  <c r="R102" i="2" s="1"/>
  <c r="AN102" i="2" s="1"/>
  <c r="AO102" i="2" s="1"/>
  <c r="V102" i="2"/>
  <c r="P47" i="2"/>
  <c r="R47" i="2" s="1"/>
  <c r="AN47" i="2" s="1"/>
  <c r="AO47" i="2" s="1"/>
  <c r="V47" i="2"/>
  <c r="P11" i="2"/>
  <c r="R11" i="2" s="1"/>
  <c r="AN11" i="2" s="1"/>
  <c r="AO11" i="2" s="1"/>
  <c r="V11" i="2"/>
  <c r="P61" i="2"/>
  <c r="R61" i="2" s="1"/>
  <c r="AN61" i="2" s="1"/>
  <c r="AO61" i="2" s="1"/>
  <c r="V61" i="2"/>
  <c r="P23" i="2"/>
  <c r="R23" i="2" s="1"/>
  <c r="AN23" i="2" s="1"/>
  <c r="AO23" i="2" s="1"/>
  <c r="V23" i="2"/>
  <c r="P96" i="2"/>
  <c r="R96" i="2" s="1"/>
  <c r="AN96" i="2" s="1"/>
  <c r="AO96" i="2" s="1"/>
  <c r="V96" i="2"/>
  <c r="P31" i="2"/>
  <c r="R31" i="2" s="1"/>
  <c r="AN31" i="2" s="1"/>
  <c r="AO31" i="2" s="1"/>
  <c r="V31" i="2"/>
  <c r="P98" i="2"/>
  <c r="R98" i="2" s="1"/>
  <c r="AN98" i="2" s="1"/>
  <c r="AO98" i="2" s="1"/>
  <c r="V98" i="2"/>
  <c r="P87" i="2"/>
  <c r="R87" i="2" s="1"/>
  <c r="AN87" i="2" s="1"/>
  <c r="AO87" i="2" s="1"/>
  <c r="V87" i="2"/>
  <c r="P93" i="2"/>
  <c r="R93" i="2" s="1"/>
  <c r="AN93" i="2" s="1"/>
  <c r="AO93" i="2" s="1"/>
  <c r="V93" i="2"/>
  <c r="P101" i="2"/>
  <c r="R101" i="2" s="1"/>
  <c r="AN101" i="2" s="1"/>
  <c r="AO101" i="2" s="1"/>
  <c r="V101" i="2"/>
  <c r="P43" i="2"/>
  <c r="R43" i="2" s="1"/>
  <c r="AN43" i="2" s="1"/>
  <c r="AO43" i="2" s="1"/>
  <c r="V43" i="2"/>
  <c r="P136" i="2"/>
  <c r="V136" i="2"/>
  <c r="P51" i="2"/>
  <c r="R51" i="2" s="1"/>
  <c r="AN51" i="2" s="1"/>
  <c r="AO51" i="2" s="1"/>
  <c r="V51" i="2"/>
  <c r="P19" i="2"/>
  <c r="R19" i="2" s="1"/>
  <c r="AN19" i="2" s="1"/>
  <c r="AO19" i="2" s="1"/>
  <c r="V19" i="2"/>
  <c r="P107" i="2"/>
  <c r="R107" i="2" s="1"/>
  <c r="AN107" i="2" s="1"/>
  <c r="AO107" i="2" s="1"/>
  <c r="V107" i="2"/>
  <c r="P14" i="2"/>
  <c r="R14" i="2" s="1"/>
  <c r="AN14" i="2" s="1"/>
  <c r="AO14" i="2" s="1"/>
  <c r="V14" i="2"/>
  <c r="P81" i="2"/>
  <c r="R81" i="2" s="1"/>
  <c r="AN81" i="2" s="1"/>
  <c r="AO81" i="2" s="1"/>
  <c r="V81" i="2"/>
  <c r="P50" i="2"/>
  <c r="R50" i="2" s="1"/>
  <c r="AN50" i="2" s="1"/>
  <c r="AO50" i="2" s="1"/>
  <c r="V50" i="2"/>
  <c r="P52" i="2"/>
  <c r="R52" i="2" s="1"/>
  <c r="AN52" i="2" s="1"/>
  <c r="AO52" i="2" s="1"/>
  <c r="V52" i="2"/>
  <c r="P53" i="2"/>
  <c r="R53" i="2" s="1"/>
  <c r="AN53" i="2" s="1"/>
  <c r="AO53" i="2" s="1"/>
  <c r="V53" i="2"/>
  <c r="P88" i="2"/>
  <c r="R88" i="2" s="1"/>
  <c r="AN88" i="2" s="1"/>
  <c r="AO88" i="2" s="1"/>
  <c r="V88" i="2"/>
  <c r="P22" i="2"/>
  <c r="R22" i="2" s="1"/>
  <c r="AN22" i="2" s="1"/>
  <c r="AO22" i="2" s="1"/>
  <c r="V22" i="2"/>
  <c r="P56" i="2"/>
  <c r="R56" i="2" s="1"/>
  <c r="AN56" i="2" s="1"/>
  <c r="AO56" i="2" s="1"/>
  <c r="V56" i="2"/>
  <c r="P131" i="2"/>
  <c r="R131" i="2" s="1"/>
  <c r="AN131" i="2" s="1"/>
  <c r="AO131" i="2" s="1"/>
  <c r="V131" i="2"/>
  <c r="P134" i="2"/>
  <c r="V134" i="2"/>
  <c r="P120" i="2"/>
  <c r="R120" i="2" s="1"/>
  <c r="AN120" i="2" s="1"/>
  <c r="AO120" i="2" s="1"/>
  <c r="V120" i="2"/>
  <c r="P36" i="2"/>
  <c r="R36" i="2" s="1"/>
  <c r="AN36" i="2" s="1"/>
  <c r="AO36" i="2" s="1"/>
  <c r="V36" i="2"/>
  <c r="P18" i="2"/>
  <c r="R18" i="2" s="1"/>
  <c r="AN18" i="2" s="1"/>
  <c r="AO18" i="2" s="1"/>
  <c r="V18" i="2"/>
  <c r="P57" i="2"/>
  <c r="R57" i="2" s="1"/>
  <c r="AN57" i="2" s="1"/>
  <c r="AO57" i="2" s="1"/>
  <c r="V57" i="2"/>
  <c r="P127" i="2"/>
  <c r="R127" i="2" s="1"/>
  <c r="AN127" i="2" s="1"/>
  <c r="AO127" i="2" s="1"/>
  <c r="V127" i="2"/>
  <c r="P83" i="2"/>
  <c r="R83" i="2" s="1"/>
  <c r="AN83" i="2" s="1"/>
  <c r="AO83" i="2" s="1"/>
  <c r="V83" i="2"/>
  <c r="P41" i="2"/>
  <c r="R41" i="2" s="1"/>
  <c r="AN41" i="2" s="1"/>
  <c r="AO41" i="2" s="1"/>
  <c r="V41" i="2"/>
  <c r="P103" i="2"/>
  <c r="R103" i="2" s="1"/>
  <c r="AN103" i="2" s="1"/>
  <c r="AO103" i="2" s="1"/>
  <c r="V103" i="2"/>
  <c r="P78" i="2"/>
  <c r="R78" i="2" s="1"/>
  <c r="AN78" i="2" s="1"/>
  <c r="AO78" i="2" s="1"/>
  <c r="V78" i="2"/>
  <c r="P68" i="2"/>
  <c r="R68" i="2" s="1"/>
  <c r="AN68" i="2" s="1"/>
  <c r="AO68" i="2" s="1"/>
  <c r="V68" i="2"/>
  <c r="P58" i="2"/>
  <c r="R58" i="2" s="1"/>
  <c r="AN58" i="2" s="1"/>
  <c r="AO58" i="2" s="1"/>
  <c r="V58" i="2"/>
  <c r="P39" i="2"/>
  <c r="R39" i="2" s="1"/>
  <c r="AN39" i="2" s="1"/>
  <c r="AO39" i="2" s="1"/>
  <c r="V39" i="2"/>
  <c r="P113" i="2"/>
  <c r="R113" i="2" s="1"/>
  <c r="AN113" i="2" s="1"/>
  <c r="AO113" i="2" s="1"/>
  <c r="V113" i="2"/>
  <c r="P20" i="2"/>
  <c r="R20" i="2" s="1"/>
  <c r="AN20" i="2" s="1"/>
  <c r="AO20" i="2" s="1"/>
  <c r="V20" i="2"/>
  <c r="P62" i="2"/>
  <c r="R62" i="2" s="1"/>
  <c r="AN62" i="2" s="1"/>
  <c r="AO62" i="2" s="1"/>
  <c r="V62" i="2"/>
  <c r="P110" i="2"/>
  <c r="R110" i="2" s="1"/>
  <c r="AN110" i="2" s="1"/>
  <c r="AO110" i="2" s="1"/>
  <c r="V110" i="2"/>
  <c r="P112" i="2"/>
  <c r="R112" i="2" s="1"/>
  <c r="AN112" i="2" s="1"/>
  <c r="AO112" i="2" s="1"/>
  <c r="V112" i="2"/>
  <c r="P122" i="2"/>
  <c r="R122" i="2" s="1"/>
  <c r="AN122" i="2" s="1"/>
  <c r="AO122" i="2" s="1"/>
  <c r="V122" i="2"/>
  <c r="P67" i="2"/>
  <c r="R67" i="2" s="1"/>
  <c r="AN67" i="2" s="1"/>
  <c r="AO67" i="2" s="1"/>
  <c r="V67" i="2"/>
  <c r="P59" i="2"/>
  <c r="R59" i="2" s="1"/>
  <c r="AN59" i="2" s="1"/>
  <c r="AO59" i="2" s="1"/>
  <c r="V59" i="2"/>
  <c r="P21" i="2"/>
  <c r="R21" i="2" s="1"/>
  <c r="AN21" i="2" s="1"/>
  <c r="AO21" i="2" s="1"/>
  <c r="V21" i="2"/>
  <c r="P91" i="2"/>
  <c r="R91" i="2" s="1"/>
  <c r="AN91" i="2" s="1"/>
  <c r="AO91" i="2" s="1"/>
  <c r="V91" i="2"/>
  <c r="P8" i="2"/>
  <c r="V8" i="2"/>
  <c r="P40" i="2"/>
  <c r="R40" i="2" s="1"/>
  <c r="AN40" i="2" s="1"/>
  <c r="AO40" i="2" s="1"/>
  <c r="V40" i="2"/>
  <c r="P121" i="2"/>
  <c r="R121" i="2" s="1"/>
  <c r="AN121" i="2" s="1"/>
  <c r="AO121" i="2" s="1"/>
  <c r="V121" i="2"/>
  <c r="P100" i="2"/>
  <c r="R100" i="2" s="1"/>
  <c r="AN100" i="2" s="1"/>
  <c r="AO100" i="2" s="1"/>
  <c r="V100" i="2"/>
  <c r="P25" i="2"/>
  <c r="R25" i="2" s="1"/>
  <c r="AN25" i="2" s="1"/>
  <c r="AO25" i="2" s="1"/>
  <c r="V25" i="2"/>
  <c r="P72" i="2"/>
  <c r="R72" i="2" s="1"/>
  <c r="AN72" i="2" s="1"/>
  <c r="AO72" i="2" s="1"/>
  <c r="V72" i="2"/>
  <c r="P6" i="2"/>
  <c r="V6" i="2"/>
  <c r="P108" i="2"/>
  <c r="R108" i="2" s="1"/>
  <c r="AN108" i="2" s="1"/>
  <c r="AO108" i="2" s="1"/>
  <c r="V108" i="2"/>
  <c r="P75" i="2"/>
  <c r="R75" i="2" s="1"/>
  <c r="AN75" i="2" s="1"/>
  <c r="AO75" i="2" s="1"/>
  <c r="V75" i="2"/>
  <c r="P106" i="2"/>
  <c r="R106" i="2" s="1"/>
  <c r="AN106" i="2" s="1"/>
  <c r="AO106" i="2" s="1"/>
  <c r="V106" i="2"/>
  <c r="P28" i="2"/>
  <c r="R28" i="2" s="1"/>
  <c r="AN28" i="2" s="1"/>
  <c r="AO28" i="2" s="1"/>
  <c r="V28" i="2"/>
  <c r="P90" i="2"/>
  <c r="R90" i="2" s="1"/>
  <c r="AN90" i="2" s="1"/>
  <c r="AO90" i="2" s="1"/>
  <c r="V90" i="2"/>
  <c r="P9" i="2"/>
  <c r="V9" i="2"/>
  <c r="P109" i="2"/>
  <c r="R109" i="2" s="1"/>
  <c r="AN109" i="2" s="1"/>
  <c r="AO109" i="2" s="1"/>
  <c r="V109" i="2"/>
  <c r="P42" i="2"/>
  <c r="R42" i="2" s="1"/>
  <c r="AN42" i="2" s="1"/>
  <c r="AO42" i="2" s="1"/>
  <c r="V42" i="2"/>
  <c r="P33" i="2"/>
  <c r="R33" i="2" s="1"/>
  <c r="AN33" i="2" s="1"/>
  <c r="AO33" i="2" s="1"/>
  <c r="V33" i="2"/>
  <c r="P17" i="2"/>
  <c r="R17" i="2" s="1"/>
  <c r="AN17" i="2" s="1"/>
  <c r="AO17" i="2" s="1"/>
  <c r="V17" i="2"/>
  <c r="P115" i="2"/>
  <c r="R115" i="2" s="1"/>
  <c r="AN115" i="2" s="1"/>
  <c r="AO115" i="2" s="1"/>
  <c r="V115" i="2"/>
  <c r="P117" i="2"/>
  <c r="R117" i="2" s="1"/>
  <c r="AN117" i="2" s="1"/>
  <c r="AO117" i="2" s="1"/>
  <c r="V117" i="2"/>
  <c r="P13" i="2"/>
  <c r="R13" i="2" s="1"/>
  <c r="AN13" i="2" s="1"/>
  <c r="AO13" i="2" s="1"/>
  <c r="V13" i="2"/>
  <c r="P63" i="2"/>
  <c r="R63" i="2" s="1"/>
  <c r="AN63" i="2" s="1"/>
  <c r="AO63" i="2" s="1"/>
  <c r="V63" i="2"/>
  <c r="P71" i="2"/>
  <c r="R71" i="2" s="1"/>
  <c r="AN71" i="2" s="1"/>
  <c r="AO71" i="2" s="1"/>
  <c r="V71" i="2"/>
  <c r="P54" i="2"/>
  <c r="R54" i="2" s="1"/>
  <c r="AN54" i="2" s="1"/>
  <c r="AO54" i="2" s="1"/>
  <c r="V54" i="2"/>
  <c r="P5" i="2"/>
  <c r="V5" i="2"/>
  <c r="P119" i="2"/>
  <c r="R119" i="2" s="1"/>
  <c r="AN119" i="2" s="1"/>
  <c r="AO119" i="2" s="1"/>
  <c r="V119" i="2"/>
  <c r="P74" i="2"/>
  <c r="R74" i="2" s="1"/>
  <c r="AN74" i="2" s="1"/>
  <c r="AO74" i="2" s="1"/>
  <c r="V74" i="2"/>
  <c r="P38" i="2"/>
  <c r="R38" i="2" s="1"/>
  <c r="AN38" i="2" s="1"/>
  <c r="AO38" i="2" s="1"/>
  <c r="V38" i="2"/>
  <c r="P111" i="2"/>
  <c r="R111" i="2" s="1"/>
  <c r="AN111" i="2" s="1"/>
  <c r="AO111" i="2" s="1"/>
  <c r="V111" i="2"/>
  <c r="P48" i="2"/>
  <c r="R48" i="2" s="1"/>
  <c r="AN48" i="2" s="1"/>
  <c r="AO48" i="2" s="1"/>
  <c r="V48" i="2"/>
  <c r="P114" i="2"/>
  <c r="R114" i="2" s="1"/>
  <c r="AN114" i="2" s="1"/>
  <c r="AO114" i="2" s="1"/>
  <c r="V114" i="2"/>
  <c r="P123" i="2"/>
  <c r="R123" i="2" s="1"/>
  <c r="AN123" i="2" s="1"/>
  <c r="AO123" i="2" s="1"/>
  <c r="V123" i="2"/>
  <c r="P12" i="2"/>
  <c r="R12" i="2" s="1"/>
  <c r="AN12" i="2" s="1"/>
  <c r="AO12" i="2" s="1"/>
  <c r="V12" i="2"/>
  <c r="P15" i="2"/>
  <c r="R15" i="2" s="1"/>
  <c r="AN15" i="2" s="1"/>
  <c r="AO15" i="2" s="1"/>
  <c r="V15" i="2"/>
  <c r="P24" i="2"/>
  <c r="R24" i="2" s="1"/>
  <c r="AN24" i="2" s="1"/>
  <c r="AO24" i="2" s="1"/>
  <c r="V24" i="2"/>
  <c r="P44" i="2"/>
  <c r="R44" i="2" s="1"/>
  <c r="AN44" i="2" s="1"/>
  <c r="AO44" i="2" s="1"/>
  <c r="V44" i="2"/>
  <c r="P45" i="2"/>
  <c r="R45" i="2" s="1"/>
  <c r="AN45" i="2" s="1"/>
  <c r="AO45" i="2" s="1"/>
  <c r="V45" i="2"/>
  <c r="P132" i="2"/>
  <c r="R132" i="2" s="1"/>
  <c r="AN132" i="2" s="1"/>
  <c r="AO132" i="2" s="1"/>
  <c r="V132" i="2"/>
  <c r="P26" i="2"/>
  <c r="R26" i="2" s="1"/>
  <c r="AN26" i="2" s="1"/>
  <c r="AO26" i="2" s="1"/>
  <c r="V26" i="2"/>
  <c r="P29" i="2"/>
  <c r="R29" i="2" s="1"/>
  <c r="AN29" i="2" s="1"/>
  <c r="AO29" i="2" s="1"/>
  <c r="V29" i="2"/>
  <c r="P95" i="2"/>
  <c r="R95" i="2" s="1"/>
  <c r="AN95" i="2" s="1"/>
  <c r="AO95" i="2" s="1"/>
  <c r="V95" i="2"/>
  <c r="Q114" i="2"/>
  <c r="Q127" i="2"/>
  <c r="Q40" i="2"/>
  <c r="Q18" i="2"/>
  <c r="Q85" i="2"/>
  <c r="Q36" i="2"/>
  <c r="Q124" i="2"/>
  <c r="Q130" i="2"/>
  <c r="Q128" i="2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  <c r="R9" i="2" l="1"/>
  <c r="AN9" i="2" s="1"/>
  <c r="AO9" i="2" s="1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<sst xmlns="http://schemas.openxmlformats.org/spreadsheetml/2006/main" count="12" uniqueCount="6">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</sst>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7.0016889645666103</c:v>
                </c:pt>
                <c:pt idx="4">
                  <c:v>8.0019715397713433</c:v>
                </c:pt>
                <c:pt idx="5">
                  <c:v>9.002253709559719</c:v>
                </c:pt>
                <c:pt idx="6">
                  <c:v>10.002542771426254</c:v>
                </c:pt>
                <c:pt idx="7">
                  <c:v>11.002809535392847</c:v>
                </c:pt>
                <c:pt idx="8">
                  <c:v>12.003092110597583</c:v>
                </c:pt>
                <c:pt idx="9">
                  <c:v>13.003380767047757</c:v>
                </c:pt>
                <c:pt idx="10">
                  <c:v>14.003672666828832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17.004507824535796</c:v>
                </c:pt>
                <c:pt idx="14">
                  <c:v>18.004783913078732</c:v>
                </c:pt>
                <c:pt idx="15">
                  <c:v>19.005075812859808</c:v>
                </c:pt>
                <c:pt idx="16">
                  <c:v>20.005361631395441</c:v>
                </c:pt>
                <c:pt idx="17">
                  <c:v>21.005644206600177</c:v>
                </c:pt>
                <c:pt idx="18">
                  <c:v>22.005917051812208</c:v>
                </c:pt>
                <c:pt idx="19">
                  <c:v>23.006206113678747</c:v>
                </c:pt>
                <c:pt idx="20">
                  <c:v>24.006482202221683</c:v>
                </c:pt>
                <c:pt idx="21">
                  <c:v>25.006764777426415</c:v>
                </c:pt>
                <c:pt idx="22">
                  <c:v>26.007047352631155</c:v>
                </c:pt>
                <c:pt idx="23">
                  <c:v>27.007333171166788</c:v>
                </c:pt>
                <c:pt idx="24">
                  <c:v>28.007609259709721</c:v>
                </c:pt>
                <c:pt idx="25">
                  <c:v>29.007894672828993</c:v>
                </c:pt>
                <c:pt idx="26">
                  <c:v>30.008177248033732</c:v>
                </c:pt>
                <c:pt idx="27">
                  <c:v>31.008456579907563</c:v>
                </c:pt>
                <c:pt idx="28">
                  <c:v>32.008739155112295</c:v>
                </c:pt>
                <c:pt idx="29">
                  <c:v>33.009024973647939</c:v>
                </c:pt>
                <c:pt idx="30">
                  <c:v>34.00929781885997</c:v>
                </c:pt>
                <c:pt idx="31">
                  <c:v>35.009586880726502</c:v>
                </c:pt>
                <c:pt idx="32">
                  <c:v>36.009862969269435</c:v>
                </c:pt>
                <c:pt idx="33">
                  <c:v>37.010142301143276</c:v>
                </c:pt>
                <c:pt idx="34">
                  <c:v>38.010428119678913</c:v>
                </c:pt>
                <c:pt idx="35">
                  <c:v>39.010710694883642</c:v>
                </c:pt>
                <c:pt idx="36">
                  <c:v>40.010999351333822</c:v>
                </c:pt>
                <c:pt idx="37">
                  <c:v>41.011270169464041</c:v>
                </c:pt>
                <c:pt idx="38">
                  <c:v>42.011558015081484</c:v>
                </c:pt>
                <c:pt idx="39">
                  <c:v>43.011837752371683</c:v>
                </c:pt>
                <c:pt idx="40">
                  <c:v>44.012121543825508</c:v>
                </c:pt>
                <c:pt idx="41">
                  <c:v>45.012397226952075</c:v>
                </c:pt>
                <c:pt idx="42">
                  <c:v>46.01268912673315</c:v>
                </c:pt>
                <c:pt idx="43">
                  <c:v>47.012964809859724</c:v>
                </c:pt>
                <c:pt idx="44">
                  <c:v>48.013252655477174</c:v>
                </c:pt>
                <c:pt idx="45">
                  <c:v>49.013532392767374</c:v>
                </c:pt>
                <c:pt idx="46">
                  <c:v>50.013812130057566</c:v>
                </c:pt>
                <c:pt idx="47">
                  <c:v>51.014099975675016</c:v>
                </c:pt>
                <c:pt idx="48">
                  <c:v>52.01437565880159</c:v>
                </c:pt>
                <c:pt idx="49">
                  <c:v>53.014659450255415</c:v>
                </c:pt>
                <c:pt idx="50">
                  <c:v>54.014935133381989</c:v>
                </c:pt>
                <c:pt idx="51">
                  <c:v>55.015218924835807</c:v>
                </c:pt>
                <c:pt idx="52">
                  <c:v>56.015506770453257</c:v>
                </c:pt>
                <c:pt idx="53">
                  <c:v>57.015782453579824</c:v>
                </c:pt>
                <c:pt idx="54">
                  <c:v>58.016070299197281</c:v>
                </c:pt>
                <c:pt idx="55">
                  <c:v>59.016350036487466</c:v>
                </c:pt>
                <c:pt idx="56">
                  <c:v>60.016633827941291</c:v>
                </c:pt>
                <c:pt idx="57">
                  <c:v>61.016913565231491</c:v>
                </c:pt>
                <c:pt idx="58">
                  <c:v>62.017197356685315</c:v>
                </c:pt>
                <c:pt idx="59">
                  <c:v>63.017481148139133</c:v>
                </c:pt>
                <c:pt idx="60">
                  <c:v>64.01776088542934</c:v>
                </c:pt>
                <c:pt idx="61">
                  <c:v>65.0180365685559</c:v>
                </c:pt>
                <c:pt idx="62">
                  <c:v>66.01832441417335</c:v>
                </c:pt>
                <c:pt idx="63">
                  <c:v>67.018608205627174</c:v>
                </c:pt>
                <c:pt idx="64">
                  <c:v>68.018887942917374</c:v>
                </c:pt>
                <c:pt idx="65">
                  <c:v>69.019175788534824</c:v>
                </c:pt>
                <c:pt idx="66">
                  <c:v>70.019455525825023</c:v>
                </c:pt>
                <c:pt idx="67">
                  <c:v>71.019735263115223</c:v>
                </c:pt>
                <c:pt idx="68">
                  <c:v>72.020019054569048</c:v>
                </c:pt>
                <c:pt idx="69">
                  <c:v>73.020298791859247</c:v>
                </c:pt>
                <c:pt idx="70">
                  <c:v>74.020574474985807</c:v>
                </c:pt>
                <c:pt idx="71">
                  <c:v>75.020862320603257</c:v>
                </c:pt>
                <c:pt idx="72">
                  <c:v>76.021142057893456</c:v>
                </c:pt>
                <c:pt idx="73">
                  <c:v>77.021425849347281</c:v>
                </c:pt>
                <c:pt idx="74">
                  <c:v>78.021709640801092</c:v>
                </c:pt>
                <c:pt idx="75">
                  <c:v>79.021989378091291</c:v>
                </c:pt>
                <c:pt idx="76">
                  <c:v>80.022273169545116</c:v>
                </c:pt>
                <c:pt idx="77">
                  <c:v>81.02254885267169</c:v>
                </c:pt>
                <c:pt idx="78">
                  <c:v>82.02283669828914</c:v>
                </c:pt>
                <c:pt idx="79">
                  <c:v>83.02311643557934</c:v>
                </c:pt>
                <c:pt idx="80">
                  <c:v>84.02340022703315</c:v>
                </c:pt>
                <c:pt idx="81">
                  <c:v>85.023684018486989</c:v>
                </c:pt>
                <c:pt idx="82">
                  <c:v>86.023959701613549</c:v>
                </c:pt>
                <c:pt idx="83">
                  <c:v>87.024243493067374</c:v>
                </c:pt>
                <c:pt idx="84">
                  <c:v>88.024519176193948</c:v>
                </c:pt>
                <c:pt idx="85">
                  <c:v>89.024811075975023</c:v>
                </c:pt>
                <c:pt idx="86">
                  <c:v>90.025090813265223</c:v>
                </c:pt>
                <c:pt idx="87">
                  <c:v>91.025378658882673</c:v>
                </c:pt>
                <c:pt idx="88">
                  <c:v>92.025650287845622</c:v>
                </c:pt>
                <c:pt idx="89">
                  <c:v>93.025938133463072</c:v>
                </c:pt>
                <c:pt idx="90">
                  <c:v>94.026217870753271</c:v>
                </c:pt>
                <c:pt idx="91">
                  <c:v>95.026497608043471</c:v>
                </c:pt>
                <c:pt idx="92">
                  <c:v>96.026785453660921</c:v>
                </c:pt>
                <c:pt idx="93">
                  <c:v>97.027065190951106</c:v>
                </c:pt>
                <c:pt idx="94">
                  <c:v>98.027348982404931</c:v>
                </c:pt>
                <c:pt idx="95">
                  <c:v>99.02762871969513</c:v>
                </c:pt>
                <c:pt idx="96">
                  <c:v>100.02791251114895</c:v>
                </c:pt>
                <c:pt idx="97">
                  <c:v>101.02819630260277</c:v>
                </c:pt>
                <c:pt idx="98">
                  <c:v>102.02847198572934</c:v>
                </c:pt>
                <c:pt idx="99">
                  <c:v>103.02875983134678</c:v>
                </c:pt>
                <c:pt idx="100">
                  <c:v>104.02903956863697</c:v>
                </c:pt>
                <c:pt idx="101">
                  <c:v>105.02932336009081</c:v>
                </c:pt>
                <c:pt idx="102">
                  <c:v>106.02960309738101</c:v>
                </c:pt>
                <c:pt idx="103">
                  <c:v>107.02988283467121</c:v>
                </c:pt>
                <c:pt idx="104">
                  <c:v>108.03016662612502</c:v>
                </c:pt>
                <c:pt idx="105">
                  <c:v>109.03044636341522</c:v>
                </c:pt>
                <c:pt idx="106">
                  <c:v>110.03073420903267</c:v>
                </c:pt>
                <c:pt idx="107">
                  <c:v>111.03101394632287</c:v>
                </c:pt>
                <c:pt idx="108">
                  <c:v>112.03129368361307</c:v>
                </c:pt>
                <c:pt idx="109">
                  <c:v>113.0315774750669</c:v>
                </c:pt>
                <c:pt idx="110">
                  <c:v>114.0318572123571</c:v>
                </c:pt>
                <c:pt idx="111">
                  <c:v>115.03214100381091</c:v>
                </c:pt>
                <c:pt idx="112">
                  <c:v>116.032432903592</c:v>
                </c:pt>
                <c:pt idx="113">
                  <c:v>117.03270858671856</c:v>
                </c:pt>
                <c:pt idx="114">
                  <c:v>118.03298832400876</c:v>
                </c:pt>
                <c:pt idx="115">
                  <c:v>119.03326400713532</c:v>
                </c:pt>
                <c:pt idx="116">
                  <c:v>120.03355185275277</c:v>
                </c:pt>
                <c:pt idx="117">
                  <c:v>121.0338356442066</c:v>
                </c:pt>
                <c:pt idx="118">
                  <c:v>122.0341153814968</c:v>
                </c:pt>
                <c:pt idx="119">
                  <c:v>123.03439511878699</c:v>
                </c:pt>
                <c:pt idx="120">
                  <c:v>124.03467080191356</c:v>
                </c:pt>
                <c:pt idx="121">
                  <c:v>125.03496270169464</c:v>
                </c:pt>
                <c:pt idx="122">
                  <c:v>126.03524243898484</c:v>
                </c:pt>
                <c:pt idx="123">
                  <c:v>127.03552217627504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-0.6075699999999955</c:v>
                </c:pt>
                <c:pt idx="1">
                  <c:v>-0.53587000000000273</c:v>
                </c:pt>
                <c:pt idx="2">
                  <c:v>-0.57036999999999694</c:v>
                </c:pt>
                <c:pt idx="3">
                  <c:v>-0.55338999999999317</c:v>
                </c:pt>
                <c:pt idx="4">
                  <c:v>-0.56309000000000253</c:v>
                </c:pt>
                <c:pt idx="5">
                  <c:v>-0.56520999999999333</c:v>
                </c:pt>
                <c:pt idx="6">
                  <c:v>-0.56109999999999616</c:v>
                </c:pt>
                <c:pt idx="7">
                  <c:v>-0.48237000000000307</c:v>
                </c:pt>
                <c:pt idx="8">
                  <c:v>-0.57411000000000456</c:v>
                </c:pt>
                <c:pt idx="9">
                  <c:v>-0.49607000000000312</c:v>
                </c:pt>
                <c:pt idx="10">
                  <c:v>-0.61396000000000583</c:v>
                </c:pt>
                <c:pt idx="11">
                  <c:v>-0.55471000000000004</c:v>
                </c:pt>
                <c:pt idx="12">
                  <c:v>-0.55885999999999569</c:v>
                </c:pt>
                <c:pt idx="13">
                  <c:v>-0.53919000000000494</c:v>
                </c:pt>
                <c:pt idx="14">
                  <c:v>-0.54007000000000005</c:v>
                </c:pt>
                <c:pt idx="15">
                  <c:v>-0.56740999999999531</c:v>
                </c:pt>
                <c:pt idx="16">
                  <c:v>-0.58520000000000039</c:v>
                </c:pt>
                <c:pt idx="17">
                  <c:v>-0.57890999999999337</c:v>
                </c:pt>
                <c:pt idx="18">
                  <c:v>-0.59708999999999435</c:v>
                </c:pt>
                <c:pt idx="19">
                  <c:v>-0.51657000000000153</c:v>
                </c:pt>
                <c:pt idx="20">
                  <c:v>-0.60257000000000005</c:v>
                </c:pt>
                <c:pt idx="21">
                  <c:v>-0.60546999999999684</c:v>
                </c:pt>
                <c:pt idx="22">
                  <c:v>-0.5945999999999998</c:v>
                </c:pt>
                <c:pt idx="23">
                  <c:v>-0.54671999999999343</c:v>
                </c:pt>
                <c:pt idx="24">
                  <c:v>-0.61566000000000543</c:v>
                </c:pt>
                <c:pt idx="25">
                  <c:v>-0.49806999999999846</c:v>
                </c:pt>
                <c:pt idx="26">
                  <c:v>-0.58576999999999657</c:v>
                </c:pt>
                <c:pt idx="27">
                  <c:v>-0.58396999999999366</c:v>
                </c:pt>
                <c:pt idx="28">
                  <c:v>-0.52456999999999709</c:v>
                </c:pt>
                <c:pt idx="29">
                  <c:v>-0.58876999999999668</c:v>
                </c:pt>
                <c:pt idx="30">
                  <c:v>-0.56367000000000189</c:v>
                </c:pt>
                <c:pt idx="31">
                  <c:v>-0.51686999999999728</c:v>
                </c:pt>
                <c:pt idx="32">
                  <c:v>-0.59377000000000635</c:v>
                </c:pt>
                <c:pt idx="33">
                  <c:v>-0.5753700000000066</c:v>
                </c:pt>
                <c:pt idx="34">
                  <c:v>-0.6212900000000019</c:v>
                </c:pt>
                <c:pt idx="35">
                  <c:v>-0.5216700000000003</c:v>
                </c:pt>
                <c:pt idx="36">
                  <c:v>-0.55319000000000074</c:v>
                </c:pt>
                <c:pt idx="37">
                  <c:v>-0.56237000000000137</c:v>
                </c:pt>
                <c:pt idx="38">
                  <c:v>-0.56637000000000626</c:v>
                </c:pt>
                <c:pt idx="39">
                  <c:v>-0.50427000000000533</c:v>
                </c:pt>
                <c:pt idx="40">
                  <c:v>-0.60581000000000529</c:v>
                </c:pt>
                <c:pt idx="41">
                  <c:v>-0.6030099999999976</c:v>
                </c:pt>
                <c:pt idx="42">
                  <c:v>-0.61042000000000485</c:v>
                </c:pt>
                <c:pt idx="43">
                  <c:v>-0.5350700000000046</c:v>
                </c:pt>
                <c:pt idx="44">
                  <c:v>-0.6236899999999963</c:v>
                </c:pt>
                <c:pt idx="45">
                  <c:v>-0.5432700000000068</c:v>
                </c:pt>
                <c:pt idx="46">
                  <c:v>-0.55047000000000423</c:v>
                </c:pt>
                <c:pt idx="47">
                  <c:v>-0.60747000000000639</c:v>
                </c:pt>
                <c:pt idx="48">
                  <c:v>-0.61897000000000446</c:v>
                </c:pt>
                <c:pt idx="49">
                  <c:v>-0.58380999999999972</c:v>
                </c:pt>
                <c:pt idx="50">
                  <c:v>-0.58807000000000187</c:v>
                </c:pt>
                <c:pt idx="51">
                  <c:v>-0.56086999999999421</c:v>
                </c:pt>
                <c:pt idx="52">
                  <c:v>-0.61070999999999742</c:v>
                </c:pt>
                <c:pt idx="53">
                  <c:v>-0.58496999999999844</c:v>
                </c:pt>
                <c:pt idx="54">
                  <c:v>-0.66191999999999496</c:v>
                </c:pt>
                <c:pt idx="55">
                  <c:v>-0.56457000000000335</c:v>
                </c:pt>
                <c:pt idx="56">
                  <c:v>-0.62357000000000085</c:v>
                </c:pt>
                <c:pt idx="57">
                  <c:v>-0.55007000000000517</c:v>
                </c:pt>
                <c:pt idx="58">
                  <c:v>-0.59317000000000064</c:v>
                </c:pt>
                <c:pt idx="59">
                  <c:v>-0.62076999999999316</c:v>
                </c:pt>
                <c:pt idx="60">
                  <c:v>-0.58276999999999646</c:v>
                </c:pt>
                <c:pt idx="61">
                  <c:v>-0.57347000000000037</c:v>
                </c:pt>
                <c:pt idx="62">
                  <c:v>-0.60017000000000564</c:v>
                </c:pt>
                <c:pt idx="63">
                  <c:v>-0.56516999999999484</c:v>
                </c:pt>
                <c:pt idx="64">
                  <c:v>-0.6367699999999985</c:v>
                </c:pt>
                <c:pt idx="65">
                  <c:v>-0.59476999999999691</c:v>
                </c:pt>
                <c:pt idx="66">
                  <c:v>-0.65716999999999359</c:v>
                </c:pt>
                <c:pt idx="67">
                  <c:v>-0.58616999999999564</c:v>
                </c:pt>
                <c:pt idx="68">
                  <c:v>-0.63000999999999863</c:v>
                </c:pt>
                <c:pt idx="69">
                  <c:v>-0.58387000000000455</c:v>
                </c:pt>
                <c:pt idx="70">
                  <c:v>-0.63361000000000445</c:v>
                </c:pt>
                <c:pt idx="71">
                  <c:v>-0.58566999999999325</c:v>
                </c:pt>
                <c:pt idx="72">
                  <c:v>-0.6133700000000033</c:v>
                </c:pt>
                <c:pt idx="73">
                  <c:v>-0.6145700000000005</c:v>
                </c:pt>
                <c:pt idx="74">
                  <c:v>-0.62036999999999409</c:v>
                </c:pt>
                <c:pt idx="75">
                  <c:v>-0.60596999999999923</c:v>
                </c:pt>
                <c:pt idx="76">
                  <c:v>-0.62367000000000417</c:v>
                </c:pt>
                <c:pt idx="77">
                  <c:v>-0.62019999999999698</c:v>
                </c:pt>
                <c:pt idx="78">
                  <c:v>-0.58737000000000705</c:v>
                </c:pt>
                <c:pt idx="79">
                  <c:v>-0.60626999999999498</c:v>
                </c:pt>
                <c:pt idx="80">
                  <c:v>-0.60147000000000617</c:v>
                </c:pt>
                <c:pt idx="81">
                  <c:v>-0.62529999999999575</c:v>
                </c:pt>
                <c:pt idx="82">
                  <c:v>-0.6232700000000051</c:v>
                </c:pt>
                <c:pt idx="83">
                  <c:v>-0.60567000000000348</c:v>
                </c:pt>
                <c:pt idx="84">
                  <c:v>-0.56577000000000055</c:v>
                </c:pt>
                <c:pt idx="85">
                  <c:v>-0.54797000000000651</c:v>
                </c:pt>
                <c:pt idx="86">
                  <c:v>-0.60907000000000266</c:v>
                </c:pt>
                <c:pt idx="87">
                  <c:v>-0.68104999999999905</c:v>
                </c:pt>
                <c:pt idx="88">
                  <c:v>-0.56946999999999548</c:v>
                </c:pt>
                <c:pt idx="89">
                  <c:v>-0.55267000000000621</c:v>
                </c:pt>
                <c:pt idx="90">
                  <c:v>-0.62318999999999392</c:v>
                </c:pt>
                <c:pt idx="91">
                  <c:v>-0.58276999999999646</c:v>
                </c:pt>
                <c:pt idx="92">
                  <c:v>-0.54907000000000039</c:v>
                </c:pt>
                <c:pt idx="93">
                  <c:v>-0.60877000000000692</c:v>
                </c:pt>
                <c:pt idx="94">
                  <c:v>-0.53797000000000139</c:v>
                </c:pt>
                <c:pt idx="95">
                  <c:v>-0.54166999999999632</c:v>
                </c:pt>
                <c:pt idx="96">
                  <c:v>-0.56216999999999473</c:v>
                </c:pt>
                <c:pt idx="97">
                  <c:v>-0.57067000000000689</c:v>
                </c:pt>
                <c:pt idx="98">
                  <c:v>-0.61706999999999823</c:v>
                </c:pt>
                <c:pt idx="99">
                  <c:v>-0.57447000000000514</c:v>
                </c:pt>
                <c:pt idx="100">
                  <c:v>-0.56946999999999548</c:v>
                </c:pt>
                <c:pt idx="101">
                  <c:v>-0.60147000000000617</c:v>
                </c:pt>
                <c:pt idx="102">
                  <c:v>-0.61417000000000144</c:v>
                </c:pt>
                <c:pt idx="103">
                  <c:v>-0.5841700000000003</c:v>
                </c:pt>
                <c:pt idx="104">
                  <c:v>-0.57126999999999839</c:v>
                </c:pt>
                <c:pt idx="105">
                  <c:v>-0.57516999999999996</c:v>
                </c:pt>
                <c:pt idx="106">
                  <c:v>-0.58177000000000589</c:v>
                </c:pt>
                <c:pt idx="107">
                  <c:v>-0.54192000000000462</c:v>
                </c:pt>
                <c:pt idx="108">
                  <c:v>-0.54747000000000412</c:v>
                </c:pt>
                <c:pt idx="109">
                  <c:v>-0.59417000000000542</c:v>
                </c:pt>
                <c:pt idx="110">
                  <c:v>-0.59797000000000367</c:v>
                </c:pt>
                <c:pt idx="111">
                  <c:v>-0.5964699999999965</c:v>
                </c:pt>
                <c:pt idx="112">
                  <c:v>-0.5876700000000028</c:v>
                </c:pt>
                <c:pt idx="113">
                  <c:v>-0.58626999999999896</c:v>
                </c:pt>
                <c:pt idx="114">
                  <c:v>-0.53677000000000419</c:v>
                </c:pt>
                <c:pt idx="115">
                  <c:v>-0.56457000000000335</c:v>
                </c:pt>
                <c:pt idx="116">
                  <c:v>-0.58887</c:v>
                </c:pt>
                <c:pt idx="117">
                  <c:v>-0.58377000000000123</c:v>
                </c:pt>
                <c:pt idx="118">
                  <c:v>-0.58252000000000237</c:v>
                </c:pt>
                <c:pt idx="119">
                  <c:v>-0.54946999999999946</c:v>
                </c:pt>
                <c:pt idx="120">
                  <c:v>-0.6028699999999958</c:v>
                </c:pt>
                <c:pt idx="121">
                  <c:v>-0.57357000000000369</c:v>
                </c:pt>
                <c:pt idx="122">
                  <c:v>-0.58597000000000321</c:v>
                </c:pt>
                <c:pt idx="123">
                  <c:v>-0.51837000000000444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  <a:p>
            <a:pPr>
              <a:defRPr/>
            </a:pPr>
            <a:r>
              <a:rPr lang="en-US" sz="1200"/>
              <a:t>(Re-tuned)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3860433088525989E-2"/>
                  <c:y val="0.276672212508690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7.0016889645666103</c:v>
                </c:pt>
                <c:pt idx="4">
                  <c:v>8.0019715397713433</c:v>
                </c:pt>
                <c:pt idx="5">
                  <c:v>9.002253709559719</c:v>
                </c:pt>
                <c:pt idx="6">
                  <c:v>10.002542771426254</c:v>
                </c:pt>
                <c:pt idx="7">
                  <c:v>11.002809535392847</c:v>
                </c:pt>
                <c:pt idx="8">
                  <c:v>12.003092110597583</c:v>
                </c:pt>
                <c:pt idx="9">
                  <c:v>13.003380767047757</c:v>
                </c:pt>
                <c:pt idx="10">
                  <c:v>14.003672666828832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17.004507824535796</c:v>
                </c:pt>
                <c:pt idx="14">
                  <c:v>18.004783913078732</c:v>
                </c:pt>
                <c:pt idx="15">
                  <c:v>19.005075812859808</c:v>
                </c:pt>
                <c:pt idx="16">
                  <c:v>20.005361631395441</c:v>
                </c:pt>
                <c:pt idx="17">
                  <c:v>21.005644206600177</c:v>
                </c:pt>
                <c:pt idx="18">
                  <c:v>22.005917051812208</c:v>
                </c:pt>
                <c:pt idx="19">
                  <c:v>23.006206113678747</c:v>
                </c:pt>
                <c:pt idx="20">
                  <c:v>24.006482202221683</c:v>
                </c:pt>
                <c:pt idx="21">
                  <c:v>25.006764777426415</c:v>
                </c:pt>
                <c:pt idx="22">
                  <c:v>26.007047352631155</c:v>
                </c:pt>
                <c:pt idx="23">
                  <c:v>27.007333171166788</c:v>
                </c:pt>
                <c:pt idx="24">
                  <c:v>28.007609259709721</c:v>
                </c:pt>
                <c:pt idx="25">
                  <c:v>29.007894672828993</c:v>
                </c:pt>
                <c:pt idx="26">
                  <c:v>30.008177248033732</c:v>
                </c:pt>
                <c:pt idx="27">
                  <c:v>31.008456579907563</c:v>
                </c:pt>
                <c:pt idx="28">
                  <c:v>32.008739155112295</c:v>
                </c:pt>
                <c:pt idx="29">
                  <c:v>33.009024973647939</c:v>
                </c:pt>
                <c:pt idx="30">
                  <c:v>34.00929781885997</c:v>
                </c:pt>
                <c:pt idx="31">
                  <c:v>35.009586880726502</c:v>
                </c:pt>
                <c:pt idx="32">
                  <c:v>36.009862969269435</c:v>
                </c:pt>
                <c:pt idx="33">
                  <c:v>37.010142301143276</c:v>
                </c:pt>
                <c:pt idx="34">
                  <c:v>38.010428119678913</c:v>
                </c:pt>
                <c:pt idx="35">
                  <c:v>39.010710694883642</c:v>
                </c:pt>
                <c:pt idx="36">
                  <c:v>40.010999351333822</c:v>
                </c:pt>
                <c:pt idx="37">
                  <c:v>41.011270169464041</c:v>
                </c:pt>
                <c:pt idx="38">
                  <c:v>42.011558015081484</c:v>
                </c:pt>
                <c:pt idx="39">
                  <c:v>43.011837752371683</c:v>
                </c:pt>
                <c:pt idx="40">
                  <c:v>44.012121543825508</c:v>
                </c:pt>
                <c:pt idx="41">
                  <c:v>45.012397226952075</c:v>
                </c:pt>
                <c:pt idx="42">
                  <c:v>46.01268912673315</c:v>
                </c:pt>
                <c:pt idx="43">
                  <c:v>47.012964809859724</c:v>
                </c:pt>
                <c:pt idx="44">
                  <c:v>48.013252655477174</c:v>
                </c:pt>
                <c:pt idx="45">
                  <c:v>49.013532392767374</c:v>
                </c:pt>
                <c:pt idx="46">
                  <c:v>50.013812130057566</c:v>
                </c:pt>
                <c:pt idx="47">
                  <c:v>51.014099975675016</c:v>
                </c:pt>
                <c:pt idx="48">
                  <c:v>52.01437565880159</c:v>
                </c:pt>
                <c:pt idx="49">
                  <c:v>53.014659450255415</c:v>
                </c:pt>
                <c:pt idx="50">
                  <c:v>54.014935133381989</c:v>
                </c:pt>
                <c:pt idx="51">
                  <c:v>55.015218924835807</c:v>
                </c:pt>
                <c:pt idx="52">
                  <c:v>56.015506770453257</c:v>
                </c:pt>
                <c:pt idx="53">
                  <c:v>57.015782453579824</c:v>
                </c:pt>
                <c:pt idx="54">
                  <c:v>58.016070299197281</c:v>
                </c:pt>
                <c:pt idx="55">
                  <c:v>59.016350036487466</c:v>
                </c:pt>
                <c:pt idx="56">
                  <c:v>60.016633827941291</c:v>
                </c:pt>
                <c:pt idx="57">
                  <c:v>61.016913565231491</c:v>
                </c:pt>
                <c:pt idx="58">
                  <c:v>62.017197356685315</c:v>
                </c:pt>
                <c:pt idx="59">
                  <c:v>63.017481148139133</c:v>
                </c:pt>
                <c:pt idx="60">
                  <c:v>64.01776088542934</c:v>
                </c:pt>
                <c:pt idx="61">
                  <c:v>65.0180365685559</c:v>
                </c:pt>
                <c:pt idx="62">
                  <c:v>66.01832441417335</c:v>
                </c:pt>
                <c:pt idx="63">
                  <c:v>67.018608205627174</c:v>
                </c:pt>
                <c:pt idx="64">
                  <c:v>68.018887942917374</c:v>
                </c:pt>
                <c:pt idx="65">
                  <c:v>69.019175788534824</c:v>
                </c:pt>
                <c:pt idx="66">
                  <c:v>70.019455525825023</c:v>
                </c:pt>
                <c:pt idx="67">
                  <c:v>71.019735263115223</c:v>
                </c:pt>
                <c:pt idx="68">
                  <c:v>72.020019054569048</c:v>
                </c:pt>
                <c:pt idx="69">
                  <c:v>73.020298791859247</c:v>
                </c:pt>
                <c:pt idx="70">
                  <c:v>74.020574474985807</c:v>
                </c:pt>
                <c:pt idx="71">
                  <c:v>75.020862320603257</c:v>
                </c:pt>
                <c:pt idx="72">
                  <c:v>76.021142057893456</c:v>
                </c:pt>
                <c:pt idx="73">
                  <c:v>77.021425849347281</c:v>
                </c:pt>
                <c:pt idx="74">
                  <c:v>78.021709640801092</c:v>
                </c:pt>
                <c:pt idx="75">
                  <c:v>79.021989378091291</c:v>
                </c:pt>
                <c:pt idx="76">
                  <c:v>80.022273169545116</c:v>
                </c:pt>
                <c:pt idx="77">
                  <c:v>81.02254885267169</c:v>
                </c:pt>
                <c:pt idx="78">
                  <c:v>82.02283669828914</c:v>
                </c:pt>
                <c:pt idx="79">
                  <c:v>83.02311643557934</c:v>
                </c:pt>
                <c:pt idx="80">
                  <c:v>84.02340022703315</c:v>
                </c:pt>
                <c:pt idx="81">
                  <c:v>85.023684018486989</c:v>
                </c:pt>
                <c:pt idx="82">
                  <c:v>86.023959701613549</c:v>
                </c:pt>
                <c:pt idx="83">
                  <c:v>87.024243493067374</c:v>
                </c:pt>
                <c:pt idx="84">
                  <c:v>88.024519176193948</c:v>
                </c:pt>
                <c:pt idx="85">
                  <c:v>89.024811075975023</c:v>
                </c:pt>
                <c:pt idx="86">
                  <c:v>90.025090813265223</c:v>
                </c:pt>
                <c:pt idx="87">
                  <c:v>91.025378658882673</c:v>
                </c:pt>
                <c:pt idx="88">
                  <c:v>92.025650287845622</c:v>
                </c:pt>
                <c:pt idx="89">
                  <c:v>93.025938133463072</c:v>
                </c:pt>
                <c:pt idx="90">
                  <c:v>94.026217870753271</c:v>
                </c:pt>
                <c:pt idx="91">
                  <c:v>95.026497608043471</c:v>
                </c:pt>
                <c:pt idx="92">
                  <c:v>96.026785453660921</c:v>
                </c:pt>
                <c:pt idx="93">
                  <c:v>97.027065190951106</c:v>
                </c:pt>
                <c:pt idx="94">
                  <c:v>98.027348982404931</c:v>
                </c:pt>
                <c:pt idx="95">
                  <c:v>99.02762871969513</c:v>
                </c:pt>
                <c:pt idx="96">
                  <c:v>100.02791251114895</c:v>
                </c:pt>
                <c:pt idx="97">
                  <c:v>101.02819630260277</c:v>
                </c:pt>
                <c:pt idx="98">
                  <c:v>102.02847198572934</c:v>
                </c:pt>
                <c:pt idx="99">
                  <c:v>103.02875983134678</c:v>
                </c:pt>
                <c:pt idx="100">
                  <c:v>104.02903956863697</c:v>
                </c:pt>
                <c:pt idx="101">
                  <c:v>105.02932336009081</c:v>
                </c:pt>
                <c:pt idx="102">
                  <c:v>106.02960309738101</c:v>
                </c:pt>
                <c:pt idx="103">
                  <c:v>107.02988283467121</c:v>
                </c:pt>
                <c:pt idx="104">
                  <c:v>108.03016662612502</c:v>
                </c:pt>
                <c:pt idx="105">
                  <c:v>109.03044636341522</c:v>
                </c:pt>
                <c:pt idx="106">
                  <c:v>110.03073420903267</c:v>
                </c:pt>
                <c:pt idx="107">
                  <c:v>111.03101394632287</c:v>
                </c:pt>
                <c:pt idx="108">
                  <c:v>112.03129368361307</c:v>
                </c:pt>
                <c:pt idx="109">
                  <c:v>113.0315774750669</c:v>
                </c:pt>
                <c:pt idx="110">
                  <c:v>114.0318572123571</c:v>
                </c:pt>
                <c:pt idx="111">
                  <c:v>115.03214100381091</c:v>
                </c:pt>
                <c:pt idx="112">
                  <c:v>116.032432903592</c:v>
                </c:pt>
                <c:pt idx="113">
                  <c:v>117.03270858671856</c:v>
                </c:pt>
                <c:pt idx="114">
                  <c:v>118.03298832400876</c:v>
                </c:pt>
                <c:pt idx="115">
                  <c:v>119.03326400713532</c:v>
                </c:pt>
                <c:pt idx="116">
                  <c:v>120.03355185275277</c:v>
                </c:pt>
                <c:pt idx="117">
                  <c:v>121.0338356442066</c:v>
                </c:pt>
                <c:pt idx="118">
                  <c:v>122.0341153814968</c:v>
                </c:pt>
                <c:pt idx="119">
                  <c:v>123.03439511878699</c:v>
                </c:pt>
                <c:pt idx="120">
                  <c:v>124.03467080191356</c:v>
                </c:pt>
                <c:pt idx="121">
                  <c:v>125.03496270169464</c:v>
                </c:pt>
                <c:pt idx="122">
                  <c:v>126.03524243898484</c:v>
                </c:pt>
                <c:pt idx="123">
                  <c:v>127.03552217627504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-1.8970909090967325E-2</c:v>
                </c:pt>
                <c:pt idx="1">
                  <c:v>-1.097090909098597E-2</c:v>
                </c:pt>
                <c:pt idx="2">
                  <c:v>5.169090909021179E-3</c:v>
                </c:pt>
                <c:pt idx="3">
                  <c:v>-1.807090909096587E-2</c:v>
                </c:pt>
                <c:pt idx="4">
                  <c:v>8.7290909090143032E-3</c:v>
                </c:pt>
                <c:pt idx="5">
                  <c:v>9.4690909090218156E-3</c:v>
                </c:pt>
                <c:pt idx="6">
                  <c:v>-1.097090909098597E-2</c:v>
                </c:pt>
                <c:pt idx="7">
                  <c:v>7.1909090902977368E-4</c:v>
                </c:pt>
                <c:pt idx="8">
                  <c:v>1.1829090909031947E-2</c:v>
                </c:pt>
                <c:pt idx="9">
                  <c:v>-2.8709090909728729E-3</c:v>
                </c:pt>
                <c:pt idx="10">
                  <c:v>1.2729090909033403E-2</c:v>
                </c:pt>
                <c:pt idx="11">
                  <c:v>-2.0709090909747374E-3</c:v>
                </c:pt>
                <c:pt idx="12">
                  <c:v>1.4969090909033866E-2</c:v>
                </c:pt>
                <c:pt idx="13">
                  <c:v>7.72909090903795E-3</c:v>
                </c:pt>
                <c:pt idx="14">
                  <c:v>2.3829090909032402E-2</c:v>
                </c:pt>
                <c:pt idx="15">
                  <c:v>-5.530909090964542E-3</c:v>
                </c:pt>
                <c:pt idx="16">
                  <c:v>-1.7770909090984333E-2</c:v>
                </c:pt>
                <c:pt idx="17">
                  <c:v>2.0369090909014176E-2</c:v>
                </c:pt>
                <c:pt idx="18">
                  <c:v>6.4690909090359128E-3</c:v>
                </c:pt>
                <c:pt idx="19">
                  <c:v>3.4290909090373134E-3</c:v>
                </c:pt>
                <c:pt idx="20">
                  <c:v>-5.0709090909606402E-3</c:v>
                </c:pt>
                <c:pt idx="21">
                  <c:v>1.6269090909020179E-2</c:v>
                </c:pt>
                <c:pt idx="22">
                  <c:v>-1.3530909090974319E-2</c:v>
                </c:pt>
                <c:pt idx="23">
                  <c:v>5.169090909021179E-3</c:v>
                </c:pt>
                <c:pt idx="24">
                  <c:v>-1.6870909090982877E-2</c:v>
                </c:pt>
                <c:pt idx="25">
                  <c:v>-1.5970909090981422E-2</c:v>
                </c:pt>
                <c:pt idx="26">
                  <c:v>-1.8830909090979731E-2</c:v>
                </c:pt>
                <c:pt idx="27">
                  <c:v>1.236909090903282E-2</c:v>
                </c:pt>
                <c:pt idx="28">
                  <c:v>-7.2309090909641327E-3</c:v>
                </c:pt>
                <c:pt idx="29">
                  <c:v>3.629090909015531E-3</c:v>
                </c:pt>
                <c:pt idx="30">
                  <c:v>-1.3970909090971873E-2</c:v>
                </c:pt>
                <c:pt idx="31">
                  <c:v>1.6569090909030137E-2</c:v>
                </c:pt>
                <c:pt idx="32">
                  <c:v>-1.9570909090958821E-2</c:v>
                </c:pt>
                <c:pt idx="33">
                  <c:v>9.8690909090350942E-3</c:v>
                </c:pt>
                <c:pt idx="34">
                  <c:v>-5.8090909098496013E-4</c:v>
                </c:pt>
                <c:pt idx="35">
                  <c:v>8.129090909022807E-3</c:v>
                </c:pt>
                <c:pt idx="36">
                  <c:v>-1.6070909090984742E-2</c:v>
                </c:pt>
                <c:pt idx="37">
                  <c:v>-1.7309090909805036E-3</c:v>
                </c:pt>
                <c:pt idx="38">
                  <c:v>-1.9709090909714178E-3</c:v>
                </c:pt>
                <c:pt idx="39">
                  <c:v>5.7290909090284003E-3</c:v>
                </c:pt>
                <c:pt idx="40">
                  <c:v>-1.2770909090960458E-2</c:v>
                </c:pt>
                <c:pt idx="41">
                  <c:v>1.0769090909036549E-2</c:v>
                </c:pt>
                <c:pt idx="42">
                  <c:v>-1.1709090909732822E-3</c:v>
                </c:pt>
                <c:pt idx="43">
                  <c:v>8.0690909090321838E-3</c:v>
                </c:pt>
                <c:pt idx="44">
                  <c:v>-1.6709090909614588E-3</c:v>
                </c:pt>
                <c:pt idx="45">
                  <c:v>3.1090909090210062E-3</c:v>
                </c:pt>
                <c:pt idx="46">
                  <c:v>9.790909090270361E-4</c:v>
                </c:pt>
                <c:pt idx="47">
                  <c:v>-5.8209090909713268E-3</c:v>
                </c:pt>
                <c:pt idx="48">
                  <c:v>-7.6209090909742372E-3</c:v>
                </c:pt>
                <c:pt idx="49">
                  <c:v>-2.5770909090965688E-2</c:v>
                </c:pt>
                <c:pt idx="50">
                  <c:v>-2.661090909097652E-2</c:v>
                </c:pt>
                <c:pt idx="51">
                  <c:v>3.9090909090191417E-3</c:v>
                </c:pt>
                <c:pt idx="52">
                  <c:v>-9.4709090909645965E-3</c:v>
                </c:pt>
                <c:pt idx="53">
                  <c:v>4.109090909025781E-3</c:v>
                </c:pt>
                <c:pt idx="54">
                  <c:v>-1.7470909090974374E-2</c:v>
                </c:pt>
                <c:pt idx="55">
                  <c:v>6.2690909090292735E-3</c:v>
                </c:pt>
                <c:pt idx="56">
                  <c:v>-2.2270909090963187E-2</c:v>
                </c:pt>
                <c:pt idx="57">
                  <c:v>-6.9709090909668703E-3</c:v>
                </c:pt>
                <c:pt idx="58">
                  <c:v>-7.2709090909768292E-3</c:v>
                </c:pt>
                <c:pt idx="59">
                  <c:v>1.3229090909021579E-2</c:v>
                </c:pt>
                <c:pt idx="60">
                  <c:v>-3.0370909090976284E-2</c:v>
                </c:pt>
                <c:pt idx="61">
                  <c:v>5.6790909090409514E-3</c:v>
                </c:pt>
                <c:pt idx="62">
                  <c:v>-5.5209090909613678E-3</c:v>
                </c:pt>
                <c:pt idx="63">
                  <c:v>2.7909090903222022E-4</c:v>
                </c:pt>
                <c:pt idx="64">
                  <c:v>1.9909090903524884E-4</c:v>
                </c:pt>
                <c:pt idx="65">
                  <c:v>-1.7570909090977693E-2</c:v>
                </c:pt>
                <c:pt idx="66">
                  <c:v>-1.3270909090977057E-2</c:v>
                </c:pt>
                <c:pt idx="67">
                  <c:v>8.090909090299192E-4</c:v>
                </c:pt>
                <c:pt idx="68">
                  <c:v>3.629090909015531E-3</c:v>
                </c:pt>
                <c:pt idx="69">
                  <c:v>-6.2709090909720544E-3</c:v>
                </c:pt>
                <c:pt idx="70">
                  <c:v>-4.0709090909842871E-3</c:v>
                </c:pt>
                <c:pt idx="71">
                  <c:v>-1.5970909090981422E-2</c:v>
                </c:pt>
                <c:pt idx="72">
                  <c:v>-1.3790909090971581E-2</c:v>
                </c:pt>
                <c:pt idx="73">
                  <c:v>-4.3090909096576979E-4</c:v>
                </c:pt>
                <c:pt idx="74">
                  <c:v>-1.8309090909838233E-3</c:v>
                </c:pt>
                <c:pt idx="75">
                  <c:v>-4.8709090909824226E-3</c:v>
                </c:pt>
                <c:pt idx="76">
                  <c:v>-4.5709090909724637E-3</c:v>
                </c:pt>
                <c:pt idx="77">
                  <c:v>2.9290909090207151E-3</c:v>
                </c:pt>
                <c:pt idx="78">
                  <c:v>-9.8109090909588303E-3</c:v>
                </c:pt>
                <c:pt idx="79">
                  <c:v>-5.5109090909581937E-3</c:v>
                </c:pt>
                <c:pt idx="80">
                  <c:v>-1.5010909090960922E-2</c:v>
                </c:pt>
                <c:pt idx="81">
                  <c:v>2.909090903813194E-5</c:v>
                </c:pt>
                <c:pt idx="82">
                  <c:v>-2.1809090909812312E-3</c:v>
                </c:pt>
                <c:pt idx="83">
                  <c:v>-1.3980909090975047E-2</c:v>
                </c:pt>
                <c:pt idx="84">
                  <c:v>-1.6709090909614588E-3</c:v>
                </c:pt>
                <c:pt idx="85">
                  <c:v>-1.9370909090980604E-2</c:v>
                </c:pt>
                <c:pt idx="86">
                  <c:v>-1.3709090909799215E-3</c:v>
                </c:pt>
                <c:pt idx="87">
                  <c:v>-1.6900909090963978E-2</c:v>
                </c:pt>
                <c:pt idx="88">
                  <c:v>6.0290909090383593E-3</c:v>
                </c:pt>
                <c:pt idx="89">
                  <c:v>-1.5100909090961068E-2</c:v>
                </c:pt>
                <c:pt idx="90">
                  <c:v>-4.5909090909788119E-3</c:v>
                </c:pt>
                <c:pt idx="91">
                  <c:v>-3.3809090909642237E-3</c:v>
                </c:pt>
                <c:pt idx="92">
                  <c:v>3.8290909090221703E-3</c:v>
                </c:pt>
                <c:pt idx="93">
                  <c:v>6.129090909041679E-3</c:v>
                </c:pt>
                <c:pt idx="94">
                  <c:v>2.4290909090325385E-3</c:v>
                </c:pt>
                <c:pt idx="95">
                  <c:v>1.329090909024444E-3</c:v>
                </c:pt>
                <c:pt idx="96">
                  <c:v>-2.8090909097500116E-4</c:v>
                </c:pt>
                <c:pt idx="97">
                  <c:v>-8.7090909096332325E-4</c:v>
                </c:pt>
                <c:pt idx="98">
                  <c:v>-8.0109090909843417E-3</c:v>
                </c:pt>
                <c:pt idx="99">
                  <c:v>9.8690909090350942E-3</c:v>
                </c:pt>
                <c:pt idx="100">
                  <c:v>-7.8090909096317773E-4</c:v>
                </c:pt>
                <c:pt idx="101">
                  <c:v>1.9169090909031183E-2</c:v>
                </c:pt>
                <c:pt idx="102">
                  <c:v>-1.7280909090970908E-2</c:v>
                </c:pt>
                <c:pt idx="103">
                  <c:v>4.7290909090236255E-3</c:v>
                </c:pt>
                <c:pt idx="104">
                  <c:v>-1.4180909090981686E-2</c:v>
                </c:pt>
                <c:pt idx="105">
                  <c:v>8.2290909090261266E-3</c:v>
                </c:pt>
                <c:pt idx="106">
                  <c:v>-1.4780909090973182E-2</c:v>
                </c:pt>
                <c:pt idx="107">
                  <c:v>5.529090909021761E-3</c:v>
                </c:pt>
                <c:pt idx="108">
                  <c:v>1.2290909090211244E-3</c:v>
                </c:pt>
                <c:pt idx="109">
                  <c:v>1.27990909090272E-2</c:v>
                </c:pt>
                <c:pt idx="110">
                  <c:v>-1.5420909090977375E-2</c:v>
                </c:pt>
                <c:pt idx="111">
                  <c:v>-4.2709090909625047E-3</c:v>
                </c:pt>
                <c:pt idx="112">
                  <c:v>-1.1870909090959003E-2</c:v>
                </c:pt>
                <c:pt idx="113">
                  <c:v>-4.4909090909754923E-3</c:v>
                </c:pt>
                <c:pt idx="114">
                  <c:v>-1.6670909090976238E-2</c:v>
                </c:pt>
                <c:pt idx="115">
                  <c:v>-7.8109090909777024E-3</c:v>
                </c:pt>
                <c:pt idx="116">
                  <c:v>-4.2109090909718816E-3</c:v>
                </c:pt>
                <c:pt idx="117">
                  <c:v>-3.0709090909795123E-3</c:v>
                </c:pt>
                <c:pt idx="118">
                  <c:v>-9.1109090909640145E-3</c:v>
                </c:pt>
                <c:pt idx="119">
                  <c:v>-5.5709090909772385E-3</c:v>
                </c:pt>
                <c:pt idx="120">
                  <c:v>-1.2109090909859788E-3</c:v>
                </c:pt>
                <c:pt idx="121">
                  <c:v>-2.6890909090980131E-2</c:v>
                </c:pt>
                <c:pt idx="122">
                  <c:v>2.5890909090264813E-3</c:v>
                </c:pt>
                <c:pt idx="123">
                  <c:v>-3.1270909090977739E-2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Y</a:t>
            </a:r>
          </a:p>
          <a:p>
            <a:pPr>
              <a:defRPr/>
            </a:pPr>
            <a:r>
              <a:rPr lang="en-US" sz="1200"/>
              <a:t>(Run13-Run8)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7.0016889645666103</c:v>
                </c:pt>
                <c:pt idx="4">
                  <c:v>8.0019715397713433</c:v>
                </c:pt>
                <c:pt idx="5">
                  <c:v>9.002253709559719</c:v>
                </c:pt>
                <c:pt idx="6">
                  <c:v>10.002542771426254</c:v>
                </c:pt>
                <c:pt idx="7">
                  <c:v>11.002809535392847</c:v>
                </c:pt>
                <c:pt idx="8">
                  <c:v>12.003092110597583</c:v>
                </c:pt>
                <c:pt idx="9">
                  <c:v>13.003380767047757</c:v>
                </c:pt>
                <c:pt idx="10">
                  <c:v>14.003672666828832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17.004507824535796</c:v>
                </c:pt>
                <c:pt idx="14">
                  <c:v>18.004783913078732</c:v>
                </c:pt>
                <c:pt idx="15">
                  <c:v>19.005075812859808</c:v>
                </c:pt>
                <c:pt idx="16">
                  <c:v>20.005361631395441</c:v>
                </c:pt>
                <c:pt idx="17">
                  <c:v>21.005644206600177</c:v>
                </c:pt>
                <c:pt idx="18">
                  <c:v>22.005917051812208</c:v>
                </c:pt>
                <c:pt idx="19">
                  <c:v>23.006206113678747</c:v>
                </c:pt>
                <c:pt idx="20">
                  <c:v>24.006482202221683</c:v>
                </c:pt>
                <c:pt idx="21">
                  <c:v>25.006764777426415</c:v>
                </c:pt>
                <c:pt idx="22">
                  <c:v>26.007047352631155</c:v>
                </c:pt>
                <c:pt idx="23">
                  <c:v>27.007333171166788</c:v>
                </c:pt>
                <c:pt idx="24">
                  <c:v>28.007609259709721</c:v>
                </c:pt>
                <c:pt idx="25">
                  <c:v>29.007894672828993</c:v>
                </c:pt>
                <c:pt idx="26">
                  <c:v>30.008177248033732</c:v>
                </c:pt>
                <c:pt idx="27">
                  <c:v>31.008456579907563</c:v>
                </c:pt>
                <c:pt idx="28">
                  <c:v>32.008739155112295</c:v>
                </c:pt>
                <c:pt idx="29">
                  <c:v>33.009024973647939</c:v>
                </c:pt>
                <c:pt idx="30">
                  <c:v>34.00929781885997</c:v>
                </c:pt>
                <c:pt idx="31">
                  <c:v>35.009586880726502</c:v>
                </c:pt>
                <c:pt idx="32">
                  <c:v>36.009862969269435</c:v>
                </c:pt>
                <c:pt idx="33">
                  <c:v>37.010142301143276</c:v>
                </c:pt>
                <c:pt idx="34">
                  <c:v>38.010428119678913</c:v>
                </c:pt>
                <c:pt idx="35">
                  <c:v>39.010710694883642</c:v>
                </c:pt>
                <c:pt idx="36">
                  <c:v>40.010999351333822</c:v>
                </c:pt>
                <c:pt idx="37">
                  <c:v>41.011270169464041</c:v>
                </c:pt>
                <c:pt idx="38">
                  <c:v>42.011558015081484</c:v>
                </c:pt>
                <c:pt idx="39">
                  <c:v>43.011837752371683</c:v>
                </c:pt>
                <c:pt idx="40">
                  <c:v>44.012121543825508</c:v>
                </c:pt>
                <c:pt idx="41">
                  <c:v>45.012397226952075</c:v>
                </c:pt>
                <c:pt idx="42">
                  <c:v>46.01268912673315</c:v>
                </c:pt>
                <c:pt idx="43">
                  <c:v>47.012964809859724</c:v>
                </c:pt>
                <c:pt idx="44">
                  <c:v>48.013252655477174</c:v>
                </c:pt>
                <c:pt idx="45">
                  <c:v>49.013532392767374</c:v>
                </c:pt>
                <c:pt idx="46">
                  <c:v>50.013812130057566</c:v>
                </c:pt>
                <c:pt idx="47">
                  <c:v>51.014099975675016</c:v>
                </c:pt>
                <c:pt idx="48">
                  <c:v>52.01437565880159</c:v>
                </c:pt>
                <c:pt idx="49">
                  <c:v>53.014659450255415</c:v>
                </c:pt>
                <c:pt idx="50">
                  <c:v>54.014935133381989</c:v>
                </c:pt>
                <c:pt idx="51">
                  <c:v>55.015218924835807</c:v>
                </c:pt>
                <c:pt idx="52">
                  <c:v>56.015506770453257</c:v>
                </c:pt>
                <c:pt idx="53">
                  <c:v>57.015782453579824</c:v>
                </c:pt>
                <c:pt idx="54">
                  <c:v>58.016070299197281</c:v>
                </c:pt>
                <c:pt idx="55">
                  <c:v>59.016350036487466</c:v>
                </c:pt>
                <c:pt idx="56">
                  <c:v>60.016633827941291</c:v>
                </c:pt>
                <c:pt idx="57">
                  <c:v>61.016913565231491</c:v>
                </c:pt>
                <c:pt idx="58">
                  <c:v>62.017197356685315</c:v>
                </c:pt>
                <c:pt idx="59">
                  <c:v>63.017481148139133</c:v>
                </c:pt>
                <c:pt idx="60">
                  <c:v>64.01776088542934</c:v>
                </c:pt>
                <c:pt idx="61">
                  <c:v>65.0180365685559</c:v>
                </c:pt>
                <c:pt idx="62">
                  <c:v>66.01832441417335</c:v>
                </c:pt>
                <c:pt idx="63">
                  <c:v>67.018608205627174</c:v>
                </c:pt>
                <c:pt idx="64">
                  <c:v>68.018887942917374</c:v>
                </c:pt>
                <c:pt idx="65">
                  <c:v>69.019175788534824</c:v>
                </c:pt>
                <c:pt idx="66">
                  <c:v>70.019455525825023</c:v>
                </c:pt>
                <c:pt idx="67">
                  <c:v>71.019735263115223</c:v>
                </c:pt>
                <c:pt idx="68">
                  <c:v>72.020019054569048</c:v>
                </c:pt>
                <c:pt idx="69">
                  <c:v>73.020298791859247</c:v>
                </c:pt>
                <c:pt idx="70">
                  <c:v>74.020574474985807</c:v>
                </c:pt>
                <c:pt idx="71">
                  <c:v>75.020862320603257</c:v>
                </c:pt>
                <c:pt idx="72">
                  <c:v>76.021142057893456</c:v>
                </c:pt>
                <c:pt idx="73">
                  <c:v>77.021425849347281</c:v>
                </c:pt>
                <c:pt idx="74">
                  <c:v>78.021709640801092</c:v>
                </c:pt>
                <c:pt idx="75">
                  <c:v>79.021989378091291</c:v>
                </c:pt>
                <c:pt idx="76">
                  <c:v>80.022273169545116</c:v>
                </c:pt>
                <c:pt idx="77">
                  <c:v>81.02254885267169</c:v>
                </c:pt>
                <c:pt idx="78">
                  <c:v>82.02283669828914</c:v>
                </c:pt>
                <c:pt idx="79">
                  <c:v>83.02311643557934</c:v>
                </c:pt>
                <c:pt idx="80">
                  <c:v>84.02340022703315</c:v>
                </c:pt>
                <c:pt idx="81">
                  <c:v>85.023684018486989</c:v>
                </c:pt>
                <c:pt idx="82">
                  <c:v>86.023959701613549</c:v>
                </c:pt>
                <c:pt idx="83">
                  <c:v>87.024243493067374</c:v>
                </c:pt>
                <c:pt idx="84">
                  <c:v>88.024519176193948</c:v>
                </c:pt>
                <c:pt idx="85">
                  <c:v>89.024811075975023</c:v>
                </c:pt>
                <c:pt idx="86">
                  <c:v>90.025090813265223</c:v>
                </c:pt>
                <c:pt idx="87">
                  <c:v>91.025378658882673</c:v>
                </c:pt>
                <c:pt idx="88">
                  <c:v>92.025650287845622</c:v>
                </c:pt>
                <c:pt idx="89">
                  <c:v>93.025938133463072</c:v>
                </c:pt>
                <c:pt idx="90">
                  <c:v>94.026217870753271</c:v>
                </c:pt>
                <c:pt idx="91">
                  <c:v>95.026497608043471</c:v>
                </c:pt>
                <c:pt idx="92">
                  <c:v>96.026785453660921</c:v>
                </c:pt>
                <c:pt idx="93">
                  <c:v>97.027065190951106</c:v>
                </c:pt>
                <c:pt idx="94">
                  <c:v>98.027348982404931</c:v>
                </c:pt>
                <c:pt idx="95">
                  <c:v>99.02762871969513</c:v>
                </c:pt>
                <c:pt idx="96">
                  <c:v>100.02791251114895</c:v>
                </c:pt>
                <c:pt idx="97">
                  <c:v>101.02819630260277</c:v>
                </c:pt>
                <c:pt idx="98">
                  <c:v>102.02847198572934</c:v>
                </c:pt>
                <c:pt idx="99">
                  <c:v>103.02875983134678</c:v>
                </c:pt>
                <c:pt idx="100">
                  <c:v>104.02903956863697</c:v>
                </c:pt>
                <c:pt idx="101">
                  <c:v>105.02932336009081</c:v>
                </c:pt>
                <c:pt idx="102">
                  <c:v>106.02960309738101</c:v>
                </c:pt>
                <c:pt idx="103">
                  <c:v>107.02988283467121</c:v>
                </c:pt>
                <c:pt idx="104">
                  <c:v>108.03016662612502</c:v>
                </c:pt>
                <c:pt idx="105">
                  <c:v>109.03044636341522</c:v>
                </c:pt>
                <c:pt idx="106">
                  <c:v>110.03073420903267</c:v>
                </c:pt>
                <c:pt idx="107">
                  <c:v>111.03101394632287</c:v>
                </c:pt>
                <c:pt idx="108">
                  <c:v>112.03129368361307</c:v>
                </c:pt>
                <c:pt idx="109">
                  <c:v>113.0315774750669</c:v>
                </c:pt>
                <c:pt idx="110">
                  <c:v>114.0318572123571</c:v>
                </c:pt>
                <c:pt idx="111">
                  <c:v>115.03214100381091</c:v>
                </c:pt>
                <c:pt idx="112">
                  <c:v>116.032432903592</c:v>
                </c:pt>
                <c:pt idx="113">
                  <c:v>117.03270858671856</c:v>
                </c:pt>
                <c:pt idx="114">
                  <c:v>118.03298832400876</c:v>
                </c:pt>
                <c:pt idx="115">
                  <c:v>119.03326400713532</c:v>
                </c:pt>
                <c:pt idx="116">
                  <c:v>120.03355185275277</c:v>
                </c:pt>
                <c:pt idx="117">
                  <c:v>121.0338356442066</c:v>
                </c:pt>
                <c:pt idx="118">
                  <c:v>122.0341153814968</c:v>
                </c:pt>
                <c:pt idx="119">
                  <c:v>123.03439511878699</c:v>
                </c:pt>
                <c:pt idx="120">
                  <c:v>124.03467080191356</c:v>
                </c:pt>
                <c:pt idx="121">
                  <c:v>125.03496270169464</c:v>
                </c:pt>
                <c:pt idx="122">
                  <c:v>126.03524243898484</c:v>
                </c:pt>
                <c:pt idx="123">
                  <c:v>127.03552217627504</c:v>
                </c:pt>
              </c:numCache>
            </c:numRef>
          </c:xVal>
          <c:yVal>
            <c:numRef>
              <c:f>'Y Locations'!$V$9:$V$132</c:f>
              <c:numCache>
                <c:formatCode>0</c:formatCode>
                <c:ptCount val="124"/>
                <c:pt idx="0">
                  <c:v>13.446893939402571</c:v>
                </c:pt>
                <c:pt idx="1">
                  <c:v>8.3468939394322206</c:v>
                </c:pt>
                <c:pt idx="2">
                  <c:v>11.456893939424617</c:v>
                </c:pt>
                <c:pt idx="3">
                  <c:v>9.8468939393967503</c:v>
                </c:pt>
                <c:pt idx="4">
                  <c:v>11.796893939418851</c:v>
                </c:pt>
                <c:pt idx="5">
                  <c:v>11.206893939430529</c:v>
                </c:pt>
                <c:pt idx="6">
                  <c:v>-14.953106060573873</c:v>
                </c:pt>
                <c:pt idx="7">
                  <c:v>-7.1431060605959829</c:v>
                </c:pt>
                <c:pt idx="8">
                  <c:v>-1.2731060605801758</c:v>
                </c:pt>
                <c:pt idx="9">
                  <c:v>-2.8531060605985203</c:v>
                </c:pt>
                <c:pt idx="10">
                  <c:v>6.0468939394127119</c:v>
                </c:pt>
                <c:pt idx="11">
                  <c:v>4.5368939394165864</c:v>
                </c:pt>
                <c:pt idx="12">
                  <c:v>-11.843106060581476</c:v>
                </c:pt>
                <c:pt idx="13">
                  <c:v>-19.763106060594282</c:v>
                </c:pt>
                <c:pt idx="14">
                  <c:v>-11.553106060603113</c:v>
                </c:pt>
                <c:pt idx="15">
                  <c:v>3.1068939394174322</c:v>
                </c:pt>
                <c:pt idx="16">
                  <c:v>-4.4531060605663697</c:v>
                </c:pt>
                <c:pt idx="17">
                  <c:v>12.956893939417569</c:v>
                </c:pt>
                <c:pt idx="18">
                  <c:v>3.1568939394048812</c:v>
                </c:pt>
                <c:pt idx="19">
                  <c:v>1.0468939394172594</c:v>
                </c:pt>
                <c:pt idx="20">
                  <c:v>4.6168939394135577</c:v>
                </c:pt>
                <c:pt idx="21">
                  <c:v>-8.9931060605863422</c:v>
                </c:pt>
                <c:pt idx="22">
                  <c:v>-1.8231060605842231</c:v>
                </c:pt>
                <c:pt idx="23">
                  <c:v>20.406893939423298</c:v>
                </c:pt>
                <c:pt idx="24">
                  <c:v>-2.753106060566779</c:v>
                </c:pt>
                <c:pt idx="25">
                  <c:v>-6.7531060605858784</c:v>
                </c:pt>
                <c:pt idx="26">
                  <c:v>23.206893939430984</c:v>
                </c:pt>
                <c:pt idx="27">
                  <c:v>-20.893106060583477</c:v>
                </c:pt>
                <c:pt idx="28">
                  <c:v>-9.633106060590535</c:v>
                </c:pt>
                <c:pt idx="29">
                  <c:v>5.7468939394311747</c:v>
                </c:pt>
                <c:pt idx="30">
                  <c:v>10.146893939406709</c:v>
                </c:pt>
                <c:pt idx="31">
                  <c:v>-11.043106060583341</c:v>
                </c:pt>
                <c:pt idx="32">
                  <c:v>-7.203106060586606</c:v>
                </c:pt>
                <c:pt idx="33">
                  <c:v>9.7568939393966048</c:v>
                </c:pt>
                <c:pt idx="34">
                  <c:v>7.6568939394121571</c:v>
                </c:pt>
                <c:pt idx="35">
                  <c:v>1.9968939394061636</c:v>
                </c:pt>
                <c:pt idx="36">
                  <c:v>4.6968939394389508</c:v>
                </c:pt>
                <c:pt idx="37">
                  <c:v>16.206893939425981</c:v>
                </c:pt>
                <c:pt idx="38">
                  <c:v>13.006893939405018</c:v>
                </c:pt>
                <c:pt idx="39">
                  <c:v>-3.3531060605866969</c:v>
                </c:pt>
                <c:pt idx="40">
                  <c:v>22.226893939404135</c:v>
                </c:pt>
                <c:pt idx="41">
                  <c:v>-7.2931060605867515</c:v>
                </c:pt>
                <c:pt idx="42">
                  <c:v>-5.3106060590835114E-2</c:v>
                </c:pt>
                <c:pt idx="43">
                  <c:v>-10.393106060604396</c:v>
                </c:pt>
                <c:pt idx="44">
                  <c:v>-12.693106060595483</c:v>
                </c:pt>
                <c:pt idx="45">
                  <c:v>-7.3331060605710263</c:v>
                </c:pt>
                <c:pt idx="46">
                  <c:v>-8.5031060605729181</c:v>
                </c:pt>
                <c:pt idx="47">
                  <c:v>0.74689393940730042</c:v>
                </c:pt>
                <c:pt idx="48">
                  <c:v>2.0968939394094832</c:v>
                </c:pt>
                <c:pt idx="49">
                  <c:v>-4.953106060582968</c:v>
                </c:pt>
                <c:pt idx="50">
                  <c:v>16.236893939407082</c:v>
                </c:pt>
                <c:pt idx="51">
                  <c:v>14.416893939426245</c:v>
                </c:pt>
                <c:pt idx="52">
                  <c:v>1.8968939394028439</c:v>
                </c:pt>
                <c:pt idx="53">
                  <c:v>1.6668939394151039</c:v>
                </c:pt>
                <c:pt idx="54">
                  <c:v>1.5368939394022618</c:v>
                </c:pt>
                <c:pt idx="55">
                  <c:v>16.906893939420797</c:v>
                </c:pt>
                <c:pt idx="56">
                  <c:v>10.296893939397478</c:v>
                </c:pt>
                <c:pt idx="57">
                  <c:v>-11.003106060599066</c:v>
                </c:pt>
                <c:pt idx="58">
                  <c:v>8.1468939394255813</c:v>
                </c:pt>
                <c:pt idx="59">
                  <c:v>9.0468939394270365</c:v>
                </c:pt>
                <c:pt idx="60">
                  <c:v>18.506893939417068</c:v>
                </c:pt>
                <c:pt idx="61">
                  <c:v>10.376893939394449</c:v>
                </c:pt>
                <c:pt idx="62">
                  <c:v>-11.803106060597202</c:v>
                </c:pt>
                <c:pt idx="63">
                  <c:v>-7.7031060606032042</c:v>
                </c:pt>
                <c:pt idx="64">
                  <c:v>-6.2231060605881794</c:v>
                </c:pt>
                <c:pt idx="65">
                  <c:v>-0.37310606057872064</c:v>
                </c:pt>
                <c:pt idx="66">
                  <c:v>19.316893939418378</c:v>
                </c:pt>
                <c:pt idx="67">
                  <c:v>19.156893939424435</c:v>
                </c:pt>
                <c:pt idx="68">
                  <c:v>14.246893939429128</c:v>
                </c:pt>
                <c:pt idx="69">
                  <c:v>-2.0531060606003848</c:v>
                </c:pt>
                <c:pt idx="70">
                  <c:v>-0.80310606057309997</c:v>
                </c:pt>
                <c:pt idx="71">
                  <c:v>3.9468939394282643</c:v>
                </c:pt>
                <c:pt idx="72">
                  <c:v>16.766893939404781</c:v>
                </c:pt>
                <c:pt idx="73">
                  <c:v>24.006893939400697</c:v>
                </c:pt>
                <c:pt idx="74">
                  <c:v>14.906893939411248</c:v>
                </c:pt>
                <c:pt idx="75">
                  <c:v>-15.953106060578648</c:v>
                </c:pt>
                <c:pt idx="76">
                  <c:v>-0.85310606058897065</c:v>
                </c:pt>
                <c:pt idx="77">
                  <c:v>10.596893939407437</c:v>
                </c:pt>
                <c:pt idx="78">
                  <c:v>1.1368939393889832</c:v>
                </c:pt>
                <c:pt idx="79">
                  <c:v>0.13689393941263006</c:v>
                </c:pt>
                <c:pt idx="80">
                  <c:v>11.736893939399806</c:v>
                </c:pt>
                <c:pt idx="81">
                  <c:v>6.2968939394068002</c:v>
                </c:pt>
                <c:pt idx="82">
                  <c:v>-4.4431060605916173</c:v>
                </c:pt>
                <c:pt idx="83">
                  <c:v>-5.0531060605862876</c:v>
                </c:pt>
                <c:pt idx="84">
                  <c:v>8.4168939393975961</c:v>
                </c:pt>
                <c:pt idx="85">
                  <c:v>18.346893939423126</c:v>
                </c:pt>
                <c:pt idx="86">
                  <c:v>21.636893939415813</c:v>
                </c:pt>
                <c:pt idx="87">
                  <c:v>23.576893939406318</c:v>
                </c:pt>
                <c:pt idx="88">
                  <c:v>-13.383106060587124</c:v>
                </c:pt>
                <c:pt idx="89">
                  <c:v>-12.523106060598366</c:v>
                </c:pt>
                <c:pt idx="90">
                  <c:v>-3.0331060605703897</c:v>
                </c:pt>
                <c:pt idx="91">
                  <c:v>-5.3431060605930725</c:v>
                </c:pt>
                <c:pt idx="92">
                  <c:v>-3.0531060605767379</c:v>
                </c:pt>
                <c:pt idx="93">
                  <c:v>-6.5531060606076608</c:v>
                </c:pt>
                <c:pt idx="94">
                  <c:v>-14.063106060604014</c:v>
                </c:pt>
                <c:pt idx="95">
                  <c:v>-1.2531060605738276</c:v>
                </c:pt>
                <c:pt idx="96">
                  <c:v>-0.15310606059415477</c:v>
                </c:pt>
                <c:pt idx="97">
                  <c:v>1.7468939394120753</c:v>
                </c:pt>
                <c:pt idx="98">
                  <c:v>25.086893939430865</c:v>
                </c:pt>
                <c:pt idx="99">
                  <c:v>-4.423106060585269</c:v>
                </c:pt>
                <c:pt idx="100">
                  <c:v>12.406893939413521</c:v>
                </c:pt>
                <c:pt idx="101">
                  <c:v>0.90689393940124319</c:v>
                </c:pt>
                <c:pt idx="102">
                  <c:v>5.1568939394144309</c:v>
                </c:pt>
                <c:pt idx="103">
                  <c:v>6.9468939394141671</c:v>
                </c:pt>
                <c:pt idx="104">
                  <c:v>4.5568939394229346</c:v>
                </c:pt>
                <c:pt idx="105">
                  <c:v>0.19689393940325317</c:v>
                </c:pt>
                <c:pt idx="106">
                  <c:v>1.5568939394086101</c:v>
                </c:pt>
                <c:pt idx="107">
                  <c:v>3.9468939394282643</c:v>
                </c:pt>
                <c:pt idx="108">
                  <c:v>0.64689393943240248</c:v>
                </c:pt>
                <c:pt idx="109">
                  <c:v>-6.5731060605855873</c:v>
                </c:pt>
                <c:pt idx="110">
                  <c:v>-4.2231060605786297</c:v>
                </c:pt>
                <c:pt idx="111">
                  <c:v>10.80689393941725</c:v>
                </c:pt>
                <c:pt idx="112">
                  <c:v>8.8468939393919754</c:v>
                </c:pt>
                <c:pt idx="113">
                  <c:v>17.056893939411566</c:v>
                </c:pt>
                <c:pt idx="114">
                  <c:v>18.346893939423126</c:v>
                </c:pt>
                <c:pt idx="115">
                  <c:v>-5.9531060605877428</c:v>
                </c:pt>
                <c:pt idx="116">
                  <c:v>-7.1431060605959829</c:v>
                </c:pt>
                <c:pt idx="117">
                  <c:v>10.306893939429074</c:v>
                </c:pt>
                <c:pt idx="118">
                  <c:v>-1.7631060605936</c:v>
                </c:pt>
                <c:pt idx="119">
                  <c:v>3.6968939394057543</c:v>
                </c:pt>
                <c:pt idx="120">
                  <c:v>-5.713106060568407</c:v>
                </c:pt>
                <c:pt idx="121">
                  <c:v>20.536893939407719</c:v>
                </c:pt>
                <c:pt idx="122">
                  <c:v>-23.713106060597511</c:v>
                </c:pt>
                <c:pt idx="123">
                  <c:v>-30.153106060595292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CB-410B-8FD5-C74351794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845120"/>
        <c:axId val="1510635088"/>
      </c:scatterChart>
      <c:valAx>
        <c:axId val="132684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5088"/>
        <c:crosses val="autoZero"/>
        <c:crossBetween val="midCat"/>
      </c:valAx>
      <c:valAx>
        <c:axId val="1510635088"/>
        <c:scaling>
          <c:orientation val="minMax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84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Y</a:t>
            </a:r>
          </a:p>
          <a:p>
            <a:pPr>
              <a:defRPr/>
            </a:pPr>
            <a:r>
              <a:rPr lang="en-US" sz="1200"/>
              <a:t>(Run14-Run13)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7.0016889645666103</c:v>
                </c:pt>
                <c:pt idx="4">
                  <c:v>8.0019715397713433</c:v>
                </c:pt>
                <c:pt idx="5">
                  <c:v>9.002253709559719</c:v>
                </c:pt>
                <c:pt idx="6">
                  <c:v>10.002542771426254</c:v>
                </c:pt>
                <c:pt idx="7">
                  <c:v>11.002809535392847</c:v>
                </c:pt>
                <c:pt idx="8">
                  <c:v>12.003092110597583</c:v>
                </c:pt>
                <c:pt idx="9">
                  <c:v>13.003380767047757</c:v>
                </c:pt>
                <c:pt idx="10">
                  <c:v>14.003672666828832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17.004507824535796</c:v>
                </c:pt>
                <c:pt idx="14">
                  <c:v>18.004783913078732</c:v>
                </c:pt>
                <c:pt idx="15">
                  <c:v>19.005075812859808</c:v>
                </c:pt>
                <c:pt idx="16">
                  <c:v>20.005361631395441</c:v>
                </c:pt>
                <c:pt idx="17">
                  <c:v>21.005644206600177</c:v>
                </c:pt>
                <c:pt idx="18">
                  <c:v>22.005917051812208</c:v>
                </c:pt>
                <c:pt idx="19">
                  <c:v>23.006206113678747</c:v>
                </c:pt>
                <c:pt idx="20">
                  <c:v>24.006482202221683</c:v>
                </c:pt>
                <c:pt idx="21">
                  <c:v>25.006764777426415</c:v>
                </c:pt>
                <c:pt idx="22">
                  <c:v>26.007047352631155</c:v>
                </c:pt>
                <c:pt idx="23">
                  <c:v>27.007333171166788</c:v>
                </c:pt>
                <c:pt idx="24">
                  <c:v>28.007609259709721</c:v>
                </c:pt>
                <c:pt idx="25">
                  <c:v>29.007894672828993</c:v>
                </c:pt>
                <c:pt idx="26">
                  <c:v>30.008177248033732</c:v>
                </c:pt>
                <c:pt idx="27">
                  <c:v>31.008456579907563</c:v>
                </c:pt>
                <c:pt idx="28">
                  <c:v>32.008739155112295</c:v>
                </c:pt>
                <c:pt idx="29">
                  <c:v>33.009024973647939</c:v>
                </c:pt>
                <c:pt idx="30">
                  <c:v>34.00929781885997</c:v>
                </c:pt>
                <c:pt idx="31">
                  <c:v>35.009586880726502</c:v>
                </c:pt>
                <c:pt idx="32">
                  <c:v>36.009862969269435</c:v>
                </c:pt>
                <c:pt idx="33">
                  <c:v>37.010142301143276</c:v>
                </c:pt>
                <c:pt idx="34">
                  <c:v>38.010428119678913</c:v>
                </c:pt>
                <c:pt idx="35">
                  <c:v>39.010710694883642</c:v>
                </c:pt>
                <c:pt idx="36">
                  <c:v>40.010999351333822</c:v>
                </c:pt>
                <c:pt idx="37">
                  <c:v>41.011270169464041</c:v>
                </c:pt>
                <c:pt idx="38">
                  <c:v>42.011558015081484</c:v>
                </c:pt>
                <c:pt idx="39">
                  <c:v>43.011837752371683</c:v>
                </c:pt>
                <c:pt idx="40">
                  <c:v>44.012121543825508</c:v>
                </c:pt>
                <c:pt idx="41">
                  <c:v>45.012397226952075</c:v>
                </c:pt>
                <c:pt idx="42">
                  <c:v>46.01268912673315</c:v>
                </c:pt>
                <c:pt idx="43">
                  <c:v>47.012964809859724</c:v>
                </c:pt>
                <c:pt idx="44">
                  <c:v>48.013252655477174</c:v>
                </c:pt>
                <c:pt idx="45">
                  <c:v>49.013532392767374</c:v>
                </c:pt>
                <c:pt idx="46">
                  <c:v>50.013812130057566</c:v>
                </c:pt>
                <c:pt idx="47">
                  <c:v>51.014099975675016</c:v>
                </c:pt>
                <c:pt idx="48">
                  <c:v>52.01437565880159</c:v>
                </c:pt>
                <c:pt idx="49">
                  <c:v>53.014659450255415</c:v>
                </c:pt>
                <c:pt idx="50">
                  <c:v>54.014935133381989</c:v>
                </c:pt>
                <c:pt idx="51">
                  <c:v>55.015218924835807</c:v>
                </c:pt>
                <c:pt idx="52">
                  <c:v>56.015506770453257</c:v>
                </c:pt>
                <c:pt idx="53">
                  <c:v>57.015782453579824</c:v>
                </c:pt>
                <c:pt idx="54">
                  <c:v>58.016070299197281</c:v>
                </c:pt>
                <c:pt idx="55">
                  <c:v>59.016350036487466</c:v>
                </c:pt>
                <c:pt idx="56">
                  <c:v>60.016633827941291</c:v>
                </c:pt>
                <c:pt idx="57">
                  <c:v>61.016913565231491</c:v>
                </c:pt>
                <c:pt idx="58">
                  <c:v>62.017197356685315</c:v>
                </c:pt>
                <c:pt idx="59">
                  <c:v>63.017481148139133</c:v>
                </c:pt>
                <c:pt idx="60">
                  <c:v>64.01776088542934</c:v>
                </c:pt>
                <c:pt idx="61">
                  <c:v>65.0180365685559</c:v>
                </c:pt>
                <c:pt idx="62">
                  <c:v>66.01832441417335</c:v>
                </c:pt>
                <c:pt idx="63">
                  <c:v>67.018608205627174</c:v>
                </c:pt>
                <c:pt idx="64">
                  <c:v>68.018887942917374</c:v>
                </c:pt>
                <c:pt idx="65">
                  <c:v>69.019175788534824</c:v>
                </c:pt>
                <c:pt idx="66">
                  <c:v>70.019455525825023</c:v>
                </c:pt>
                <c:pt idx="67">
                  <c:v>71.019735263115223</c:v>
                </c:pt>
                <c:pt idx="68">
                  <c:v>72.020019054569048</c:v>
                </c:pt>
                <c:pt idx="69">
                  <c:v>73.020298791859247</c:v>
                </c:pt>
                <c:pt idx="70">
                  <c:v>74.020574474985807</c:v>
                </c:pt>
                <c:pt idx="71">
                  <c:v>75.020862320603257</c:v>
                </c:pt>
                <c:pt idx="72">
                  <c:v>76.021142057893456</c:v>
                </c:pt>
                <c:pt idx="73">
                  <c:v>77.021425849347281</c:v>
                </c:pt>
                <c:pt idx="74">
                  <c:v>78.021709640801092</c:v>
                </c:pt>
                <c:pt idx="75">
                  <c:v>79.021989378091291</c:v>
                </c:pt>
                <c:pt idx="76">
                  <c:v>80.022273169545116</c:v>
                </c:pt>
                <c:pt idx="77">
                  <c:v>81.02254885267169</c:v>
                </c:pt>
                <c:pt idx="78">
                  <c:v>82.02283669828914</c:v>
                </c:pt>
                <c:pt idx="79">
                  <c:v>83.02311643557934</c:v>
                </c:pt>
                <c:pt idx="80">
                  <c:v>84.02340022703315</c:v>
                </c:pt>
                <c:pt idx="81">
                  <c:v>85.023684018486989</c:v>
                </c:pt>
                <c:pt idx="82">
                  <c:v>86.023959701613549</c:v>
                </c:pt>
                <c:pt idx="83">
                  <c:v>87.024243493067374</c:v>
                </c:pt>
                <c:pt idx="84">
                  <c:v>88.024519176193948</c:v>
                </c:pt>
                <c:pt idx="85">
                  <c:v>89.024811075975023</c:v>
                </c:pt>
                <c:pt idx="86">
                  <c:v>90.025090813265223</c:v>
                </c:pt>
                <c:pt idx="87">
                  <c:v>91.025378658882673</c:v>
                </c:pt>
                <c:pt idx="88">
                  <c:v>92.025650287845622</c:v>
                </c:pt>
                <c:pt idx="89">
                  <c:v>93.025938133463072</c:v>
                </c:pt>
                <c:pt idx="90">
                  <c:v>94.026217870753271</c:v>
                </c:pt>
                <c:pt idx="91">
                  <c:v>95.026497608043471</c:v>
                </c:pt>
                <c:pt idx="92">
                  <c:v>96.026785453660921</c:v>
                </c:pt>
                <c:pt idx="93">
                  <c:v>97.027065190951106</c:v>
                </c:pt>
                <c:pt idx="94">
                  <c:v>98.027348982404931</c:v>
                </c:pt>
                <c:pt idx="95">
                  <c:v>99.02762871969513</c:v>
                </c:pt>
                <c:pt idx="96">
                  <c:v>100.02791251114895</c:v>
                </c:pt>
                <c:pt idx="97">
                  <c:v>101.02819630260277</c:v>
                </c:pt>
                <c:pt idx="98">
                  <c:v>102.02847198572934</c:v>
                </c:pt>
                <c:pt idx="99">
                  <c:v>103.02875983134678</c:v>
                </c:pt>
                <c:pt idx="100">
                  <c:v>104.02903956863697</c:v>
                </c:pt>
                <c:pt idx="101">
                  <c:v>105.02932336009081</c:v>
                </c:pt>
                <c:pt idx="102">
                  <c:v>106.02960309738101</c:v>
                </c:pt>
                <c:pt idx="103">
                  <c:v>107.02988283467121</c:v>
                </c:pt>
                <c:pt idx="104">
                  <c:v>108.03016662612502</c:v>
                </c:pt>
                <c:pt idx="105">
                  <c:v>109.03044636341522</c:v>
                </c:pt>
                <c:pt idx="106">
                  <c:v>110.03073420903267</c:v>
                </c:pt>
                <c:pt idx="107">
                  <c:v>111.03101394632287</c:v>
                </c:pt>
                <c:pt idx="108">
                  <c:v>112.03129368361307</c:v>
                </c:pt>
                <c:pt idx="109">
                  <c:v>113.0315774750669</c:v>
                </c:pt>
                <c:pt idx="110">
                  <c:v>114.0318572123571</c:v>
                </c:pt>
                <c:pt idx="111">
                  <c:v>115.03214100381091</c:v>
                </c:pt>
                <c:pt idx="112">
                  <c:v>116.032432903592</c:v>
                </c:pt>
                <c:pt idx="113">
                  <c:v>117.03270858671856</c:v>
                </c:pt>
                <c:pt idx="114">
                  <c:v>118.03298832400876</c:v>
                </c:pt>
                <c:pt idx="115">
                  <c:v>119.03326400713532</c:v>
                </c:pt>
                <c:pt idx="116">
                  <c:v>120.03355185275277</c:v>
                </c:pt>
                <c:pt idx="117">
                  <c:v>121.0338356442066</c:v>
                </c:pt>
                <c:pt idx="118">
                  <c:v>122.0341153814968</c:v>
                </c:pt>
                <c:pt idx="119">
                  <c:v>123.03439511878699</c:v>
                </c:pt>
                <c:pt idx="120">
                  <c:v>124.03467080191356</c:v>
                </c:pt>
                <c:pt idx="121">
                  <c:v>125.03496270169464</c:v>
                </c:pt>
                <c:pt idx="122">
                  <c:v>126.03524243898484</c:v>
                </c:pt>
                <c:pt idx="123">
                  <c:v>127.03552217627504</c:v>
                </c:pt>
              </c:numCache>
            </c:numRef>
          </c:xVal>
          <c:yVal>
            <c:numRef>
              <c:f>'Y Locations'!$AO$9:$AO$132</c:f>
              <c:numCache>
                <c:formatCode>0</c:formatCode>
                <c:ptCount val="124"/>
                <c:pt idx="0">
                  <c:v>11.760909090967324</c:v>
                </c:pt>
                <c:pt idx="1">
                  <c:v>2.6709094726653584</c:v>
                </c:pt>
                <c:pt idx="2">
                  <c:v>3.4408841306693909</c:v>
                </c:pt>
                <c:pt idx="3">
                  <c:v>3.5908590812120491</c:v>
                </c:pt>
                <c:pt idx="4">
                  <c:v>2.7909106184557513</c:v>
                </c:pt>
                <c:pt idx="5">
                  <c:v>2.960911000235328</c:v>
                </c:pt>
                <c:pt idx="6">
                  <c:v>3.3109113820328293</c:v>
                </c:pt>
                <c:pt idx="7">
                  <c:v>2.5309117637982936</c:v>
                </c:pt>
                <c:pt idx="8">
                  <c:v>2.3307601387723667</c:v>
                </c:pt>
                <c:pt idx="9">
                  <c:v>3.9407350887983248</c:v>
                </c:pt>
                <c:pt idx="10">
                  <c:v>2.2507100753018952</c:v>
                </c:pt>
                <c:pt idx="11">
                  <c:v>-7.0393155584755052</c:v>
                </c:pt>
                <c:pt idx="12">
                  <c:v>-9.1693391854526212</c:v>
                </c:pt>
                <c:pt idx="13">
                  <c:v>-13.019364235439127</c:v>
                </c:pt>
                <c:pt idx="14">
                  <c:v>-18.209389832729329</c:v>
                </c:pt>
                <c:pt idx="15">
                  <c:v>2.0605842780781201</c:v>
                </c:pt>
                <c:pt idx="16">
                  <c:v>3.2105603592296177</c:v>
                </c:pt>
                <c:pt idx="17">
                  <c:v>1.9805350173501437</c:v>
                </c:pt>
                <c:pt idx="18">
                  <c:v>1.7905102592432911</c:v>
                </c:pt>
                <c:pt idx="19">
                  <c:v>2.740485793062744</c:v>
                </c:pt>
                <c:pt idx="20">
                  <c:v>5.1504599038651664</c:v>
                </c:pt>
                <c:pt idx="21">
                  <c:v>-6.2795654379966175</c:v>
                </c:pt>
                <c:pt idx="22">
                  <c:v>4.4304095120166975</c:v>
                </c:pt>
                <c:pt idx="23">
                  <c:v>3.6403853377405966</c:v>
                </c:pt>
                <c:pt idx="24">
                  <c:v>0.59035970396142989</c:v>
                </c:pt>
                <c:pt idx="25">
                  <c:v>1.6003352377794373</c:v>
                </c:pt>
                <c:pt idx="26">
                  <c:v>33.370310187796562</c:v>
                </c:pt>
                <c:pt idx="27">
                  <c:v>2.0802851378015883</c:v>
                </c:pt>
                <c:pt idx="28">
                  <c:v>1.5902597959175777</c:v>
                </c:pt>
                <c:pt idx="29">
                  <c:v>0.64023532975753028</c:v>
                </c:pt>
                <c:pt idx="30">
                  <c:v>2.1502100243477287</c:v>
                </c:pt>
                <c:pt idx="31">
                  <c:v>-26.479815025632988</c:v>
                </c:pt>
                <c:pt idx="32">
                  <c:v>-16.42983978372791</c:v>
                </c:pt>
                <c:pt idx="33">
                  <c:v>3.0401351662957539</c:v>
                </c:pt>
                <c:pt idx="34">
                  <c:v>2.4001098244360803</c:v>
                </c:pt>
                <c:pt idx="35">
                  <c:v>2.600085650146474</c:v>
                </c:pt>
                <c:pt idx="36">
                  <c:v>2.7100600163755968</c:v>
                </c:pt>
                <c:pt idx="37">
                  <c:v>15.28003555018525</c:v>
                </c:pt>
                <c:pt idx="38">
                  <c:v>16.430010792096773</c:v>
                </c:pt>
                <c:pt idx="39">
                  <c:v>1.6399854502149065</c:v>
                </c:pt>
                <c:pt idx="40">
                  <c:v>23.049960400223046</c:v>
                </c:pt>
                <c:pt idx="41">
                  <c:v>-5.5800651970698647</c:v>
                </c:pt>
                <c:pt idx="42">
                  <c:v>1.2699108110990478</c:v>
                </c:pt>
                <c:pt idx="43">
                  <c:v>-8.0601147132273745</c:v>
                </c:pt>
                <c:pt idx="44">
                  <c:v>0.58986049219940373</c:v>
                </c:pt>
                <c:pt idx="45">
                  <c:v>2.7198353327722526</c:v>
                </c:pt>
                <c:pt idx="46">
                  <c:v>2.7598109030709921</c:v>
                </c:pt>
                <c:pt idx="47">
                  <c:v>2.4697850138783126</c:v>
                </c:pt>
                <c:pt idx="48">
                  <c:v>2.1797605841844421</c:v>
                </c:pt>
                <c:pt idx="49">
                  <c:v>2.2397350598580275</c:v>
                </c:pt>
                <c:pt idx="50">
                  <c:v>12.989710265297354</c:v>
                </c:pt>
                <c:pt idx="51">
                  <c:v>14.379685470733282</c:v>
                </c:pt>
                <c:pt idx="52">
                  <c:v>1.6696599464007047</c:v>
                </c:pt>
                <c:pt idx="53">
                  <c:v>1.9996355167135471</c:v>
                </c:pt>
                <c:pt idx="54">
                  <c:v>1.4896103572721096</c:v>
                </c:pt>
                <c:pt idx="55">
                  <c:v>12.659585927573232</c:v>
                </c:pt>
                <c:pt idx="56">
                  <c:v>11.109560768122556</c:v>
                </c:pt>
                <c:pt idx="57">
                  <c:v>-11.280464756193172</c:v>
                </c:pt>
                <c:pt idx="58">
                  <c:v>3.9295108141231028</c:v>
                </c:pt>
                <c:pt idx="59">
                  <c:v>3.3394852898068308</c:v>
                </c:pt>
                <c:pt idx="60">
                  <c:v>6.8494604952347355</c:v>
                </c:pt>
                <c:pt idx="61">
                  <c:v>3.7094353357712651</c:v>
                </c:pt>
                <c:pt idx="62">
                  <c:v>0.81941054120672252</c:v>
                </c:pt>
                <c:pt idx="63">
                  <c:v>-3.0706146182300023</c:v>
                </c:pt>
                <c:pt idx="64">
                  <c:v>-1.0806397776777166</c:v>
                </c:pt>
                <c:pt idx="65">
                  <c:v>1.5993354277683602</c:v>
                </c:pt>
                <c:pt idx="66">
                  <c:v>2.2093109980724934</c:v>
                </c:pt>
                <c:pt idx="67">
                  <c:v>2.0392854737461068</c:v>
                </c:pt>
                <c:pt idx="68">
                  <c:v>2.1292603143173583</c:v>
                </c:pt>
                <c:pt idx="69">
                  <c:v>0.93923551973498398</c:v>
                </c:pt>
                <c:pt idx="70">
                  <c:v>5.6492099954262587</c:v>
                </c:pt>
                <c:pt idx="71">
                  <c:v>3.4591852008565303</c:v>
                </c:pt>
                <c:pt idx="72">
                  <c:v>2.1891604062767298</c:v>
                </c:pt>
                <c:pt idx="73">
                  <c:v>3.7391352468277814</c:v>
                </c:pt>
                <c:pt idx="74">
                  <c:v>4.0491104522774224</c:v>
                </c:pt>
                <c:pt idx="75">
                  <c:v>-9.0009139774192093</c:v>
                </c:pt>
                <c:pt idx="76">
                  <c:v>-16.390939501747035</c:v>
                </c:pt>
                <c:pt idx="77">
                  <c:v>-3.9809642963117176</c:v>
                </c:pt>
                <c:pt idx="78">
                  <c:v>3.6690105442262384</c:v>
                </c:pt>
                <c:pt idx="79">
                  <c:v>3.2789853847809196</c:v>
                </c:pt>
                <c:pt idx="80">
                  <c:v>2.6889605902152356</c:v>
                </c:pt>
                <c:pt idx="81">
                  <c:v>2.5589354307730439</c:v>
                </c:pt>
                <c:pt idx="82">
                  <c:v>1.678911001095627</c:v>
                </c:pt>
                <c:pt idx="83">
                  <c:v>1.3888854767715788</c:v>
                </c:pt>
                <c:pt idx="84">
                  <c:v>1.9888606821864858</c:v>
                </c:pt>
                <c:pt idx="85">
                  <c:v>0.59883552276558927</c:v>
                </c:pt>
                <c:pt idx="86">
                  <c:v>0.50881036332021967</c:v>
                </c:pt>
                <c:pt idx="87">
                  <c:v>-5.1214066387861301E-2</c:v>
                </c:pt>
                <c:pt idx="88">
                  <c:v>-7.1239225837975262E-2</c:v>
                </c:pt>
                <c:pt idx="89">
                  <c:v>-3.1263655530687551E-2</c:v>
                </c:pt>
                <c:pt idx="90">
                  <c:v>-0.63128954470708099</c:v>
                </c:pt>
                <c:pt idx="91">
                  <c:v>-1.9313143392916272</c:v>
                </c:pt>
                <c:pt idx="92">
                  <c:v>0.76866013640566155</c:v>
                </c:pt>
                <c:pt idx="93">
                  <c:v>0.37863607156564694</c:v>
                </c:pt>
                <c:pt idx="94">
                  <c:v>-11.011389452743078</c:v>
                </c:pt>
                <c:pt idx="95">
                  <c:v>-13.001414247304943</c:v>
                </c:pt>
                <c:pt idx="96">
                  <c:v>-0.48143904187390785</c:v>
                </c:pt>
                <c:pt idx="97">
                  <c:v>-0.98146456620344846</c:v>
                </c:pt>
                <c:pt idx="98">
                  <c:v>-0.9314893607539334</c:v>
                </c:pt>
                <c:pt idx="99">
                  <c:v>9.8485479785039409E-2</c:v>
                </c:pt>
                <c:pt idx="100">
                  <c:v>-2.3415393147866466</c:v>
                </c:pt>
                <c:pt idx="101">
                  <c:v>-9.3815644742241524</c:v>
                </c:pt>
                <c:pt idx="102">
                  <c:v>-4.0215896336667365</c:v>
                </c:pt>
                <c:pt idx="103">
                  <c:v>-2.1216140633565042</c:v>
                </c:pt>
                <c:pt idx="104">
                  <c:v>-6.3016395876690572</c:v>
                </c:pt>
                <c:pt idx="105">
                  <c:v>-1.8016643822468277</c:v>
                </c:pt>
                <c:pt idx="106">
                  <c:v>-1.8816895416891084</c:v>
                </c:pt>
                <c:pt idx="107">
                  <c:v>-2.2817143362540095</c:v>
                </c:pt>
                <c:pt idx="108">
                  <c:v>-7.1739130823332609E-2</c:v>
                </c:pt>
                <c:pt idx="109">
                  <c:v>-3.7317642902725447</c:v>
                </c:pt>
                <c:pt idx="110">
                  <c:v>-1.6017890848379297</c:v>
                </c:pt>
                <c:pt idx="111">
                  <c:v>-1.8418146091706626</c:v>
                </c:pt>
                <c:pt idx="112">
                  <c:v>-2.3318394037394805</c:v>
                </c:pt>
                <c:pt idx="113">
                  <c:v>-0.80186419829449651</c:v>
                </c:pt>
                <c:pt idx="114">
                  <c:v>-0.71188935773843642</c:v>
                </c:pt>
                <c:pt idx="115">
                  <c:v>-0.66191415230847817</c:v>
                </c:pt>
                <c:pt idx="116">
                  <c:v>-1.3519393117558893</c:v>
                </c:pt>
                <c:pt idx="117">
                  <c:v>-1.5819652009408491</c:v>
                </c:pt>
                <c:pt idx="118">
                  <c:v>-3.6319896306515789</c:v>
                </c:pt>
                <c:pt idx="119">
                  <c:v>-2.2620144252083128</c:v>
                </c:pt>
                <c:pt idx="120">
                  <c:v>-2.7120388548963517</c:v>
                </c:pt>
                <c:pt idx="121">
                  <c:v>20.877935620783031</c:v>
                </c:pt>
                <c:pt idx="122">
                  <c:v>-13.69208953866827</c:v>
                </c:pt>
                <c:pt idx="123">
                  <c:v>-5.9221143332340036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43-4D08-B65F-7E51D76AA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845120"/>
        <c:axId val="1510635088"/>
      </c:scatterChart>
      <c:valAx>
        <c:axId val="132684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Triplet</a:t>
                </a:r>
                <a:r>
                  <a:rPr lang="en-US" baseline="0"/>
                  <a:t> #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5088"/>
        <c:crossesAt val="-10"/>
        <c:crossBetween val="midCat"/>
      </c:valAx>
      <c:valAx>
        <c:axId val="1510635088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84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19049</xdr:colOff>
      <xdr:row>23</xdr:row>
      <xdr:rowOff>28575</xdr:rowOff>
    </xdr:from>
    <xdr:to>
      <xdr:col>38</xdr:col>
      <xdr:colOff>133350</xdr:colOff>
      <xdr:row>37</xdr:row>
      <xdr:rowOff>104775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66792</xdr:colOff>
      <xdr:row>7</xdr:row>
      <xdr:rowOff>4762</xdr:rowOff>
    </xdr:from>
    <xdr:to>
      <xdr:col>38</xdr:col>
      <xdr:colOff>152400</xdr:colOff>
      <xdr:row>22</xdr:row>
      <xdr:rowOff>123065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E628088-BF24-E022-E463-347DDB67257C}"/>
            </a:ext>
          </a:extLst>
        </xdr:cNvPr>
        <xdr:cNvGrpSpPr/>
      </xdr:nvGrpSpPr>
      <xdr:grpSpPr>
        <a:xfrm>
          <a:off x="4943592" y="1338262"/>
          <a:ext cx="18754608" cy="2975803"/>
          <a:chOff x="786019" y="700087"/>
          <a:chExt cx="18292556" cy="2967038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2179D4BF-4FE3-D898-0D19-27B0A768F612}"/>
              </a:ext>
            </a:extLst>
          </xdr:cNvPr>
          <xdr:cNvGraphicFramePr/>
        </xdr:nvGraphicFramePr>
        <xdr:xfrm>
          <a:off x="9324975" y="700087"/>
          <a:ext cx="9753600" cy="29670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51C8A069-9F5D-410E-B37E-93C2BB9AB492}"/>
              </a:ext>
            </a:extLst>
          </xdr:cNvPr>
          <xdr:cNvCxnSpPr/>
        </xdr:nvCxnSpPr>
        <xdr:spPr>
          <a:xfrm flipV="1">
            <a:off x="786019" y="1034278"/>
            <a:ext cx="18601" cy="36935"/>
          </a:xfrm>
          <a:prstGeom prst="line">
            <a:avLst/>
          </a:prstGeom>
          <a:ln>
            <a:prstDash val="dashDot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38100</xdr:colOff>
      <xdr:row>39</xdr:row>
      <xdr:rowOff>161925</xdr:rowOff>
    </xdr:from>
    <xdr:to>
      <xdr:col>38</xdr:col>
      <xdr:colOff>171450</xdr:colOff>
      <xdr:row>54</xdr:row>
      <xdr:rowOff>47625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4D78633-BAF1-CCC6-3C26-FDA8A4F8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56</xdr:row>
      <xdr:rowOff>9525</xdr:rowOff>
    </xdr:from>
    <xdr:to>
      <xdr:col>38</xdr:col>
      <xdr:colOff>133350</xdr:colOff>
      <xdr:row>70</xdr:row>
      <xdr:rowOff>85725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1488E5E-2C57-353A-4F4D-4E7017BD0666}"/>
            </a:ext>
          </a:extLst>
        </xdr:cNvPr>
        <xdr:cNvGrpSpPr/>
      </xdr:nvGrpSpPr>
      <xdr:grpSpPr>
        <a:xfrm>
          <a:off x="13601700" y="10677525"/>
          <a:ext cx="10077450" cy="2743200"/>
          <a:chOff x="13620750" y="10687050"/>
          <a:chExt cx="9886950" cy="27432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F6DE20C3-600F-462A-B2D5-2536DBE5D54A}"/>
              </a:ext>
            </a:extLst>
          </xdr:cNvPr>
          <xdr:cNvGraphicFramePr>
            <a:graphicFrameLocks/>
          </xdr:cNvGraphicFramePr>
        </xdr:nvGraphicFramePr>
        <xdr:xfrm>
          <a:off x="13620750" y="10687050"/>
          <a:ext cx="988695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161528FA-6E88-9C62-4A0F-6CA13EF14BE1}"/>
              </a:ext>
            </a:extLst>
          </xdr:cNvPr>
          <xdr:cNvCxnSpPr/>
        </xdr:nvCxnSpPr>
        <xdr:spPr>
          <a:xfrm flipH="1">
            <a:off x="16297275" y="11344275"/>
            <a:ext cx="9525" cy="160020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904BD849-9F14-49A6-A854-486A87C87D89}"/>
              </a:ext>
            </a:extLst>
          </xdr:cNvPr>
          <xdr:cNvCxnSpPr/>
        </xdr:nvCxnSpPr>
        <xdr:spPr>
          <a:xfrm flipH="1">
            <a:off x="18440400" y="11363325"/>
            <a:ext cx="9525" cy="160020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F05526D7-77BE-4328-88F8-B341AF296B7B}"/>
              </a:ext>
            </a:extLst>
          </xdr:cNvPr>
          <xdr:cNvCxnSpPr/>
        </xdr:nvCxnSpPr>
        <xdr:spPr>
          <a:xfrm flipH="1">
            <a:off x="20621625" y="11344275"/>
            <a:ext cx="9525" cy="160020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3:AO268"/>
  <sheetViews>
    <sheetView tabSelected="1" topLeftCell="D79" zoomScaleNormal="100" workbookViewId="0">
      <selection activeCell="W103" sqref="W103"/>
    </sheetView>
  </sheetViews>
  <sheetFormatPr defaultRowHeight="15" x14ac:dyDescent="0.25"/>
  <cols>
    <col min="22" max="22" width="12" bestFit="1" customWidth="1"/>
    <col min="25" max="25" width="12" bestFit="1" customWidth="1"/>
  </cols>
  <sheetData>
    <row r="3" spans="5:41" x14ac:dyDescent="0.25">
      <c r="T3">
        <f>AVERAGE(T137:T268)</f>
        <v>236.90065401515156</v>
      </c>
    </row>
    <row r="4" spans="5:41" x14ac:dyDescent="0.25">
      <c r="E4" s="1" t="s">
        <v>0</v>
      </c>
      <c r="F4" s="1" t="s">
        <v>1</v>
      </c>
      <c r="G4" s="1" t="s">
        <v>2</v>
      </c>
    </row>
    <row r="5" spans="5:41" x14ac:dyDescent="0.25">
      <c r="E5">
        <v>67.37133</v>
      </c>
      <c r="F5">
        <v>223.99997999999999</v>
      </c>
      <c r="G5">
        <v>11.55236</v>
      </c>
      <c r="I5">
        <f>F137-$J$5</f>
        <v>-4.5170909090984424E-2</v>
      </c>
      <c r="J5">
        <f>AVERAGE(F137:F268)</f>
        <v>236.91825090909097</v>
      </c>
      <c r="K5">
        <f>-(G5-$G$5)*0.000145+0.236805+I5</f>
        <v>0.19163409090901556</v>
      </c>
      <c r="L5">
        <f>E5-77.5+19/2</f>
        <v>-0.62866999999999962</v>
      </c>
      <c r="N5" s="4">
        <f>G5/$G$5</f>
        <v>1</v>
      </c>
      <c r="P5" s="5">
        <f t="shared" ref="P5:P8" si="0">I5*1000</f>
        <v>-45.170909090984424</v>
      </c>
      <c r="Q5" s="6">
        <f t="shared" ref="Q5:Q8" si="1">(L5-$M$9)*1000</f>
        <v>-47.75120967741853</v>
      </c>
      <c r="T5">
        <v>224.00003000000001</v>
      </c>
      <c r="U5">
        <f>T137-$T$3</f>
        <v>-2.7024015151567937E-2</v>
      </c>
      <c r="V5" s="5">
        <f>(U5-I5)*1000</f>
        <v>18.146893939416486</v>
      </c>
      <c r="Y5">
        <f>0.00005/131</f>
        <v>3.8167938931297711E-7</v>
      </c>
      <c r="Z5">
        <f>0.00005/131</f>
        <v>3.8167938931297711E-7</v>
      </c>
    </row>
    <row r="6" spans="5:41" x14ac:dyDescent="0.25">
      <c r="E6">
        <v>67.460390000000004</v>
      </c>
      <c r="F6">
        <v>223.99997999999999</v>
      </c>
      <c r="G6">
        <v>36.225409999999997</v>
      </c>
      <c r="I6">
        <f t="shared" ref="I6:I69" si="2">F138-$J$5</f>
        <v>-9.9309090909684983E-3</v>
      </c>
      <c r="K6">
        <f t="shared" ref="K6:K69" si="3">-(G6-$G$5)*0.000145+0.236805+I6</f>
        <v>0.22329649865903148</v>
      </c>
      <c r="L6">
        <f t="shared" ref="L6:L69" si="4">E6-77.5+19/2</f>
        <v>-0.53960999999999615</v>
      </c>
      <c r="N6" s="4">
        <f>(G6-$G$5)/24.666+1</f>
        <v>2.000285818535636</v>
      </c>
      <c r="P6" s="5">
        <f t="shared" si="0"/>
        <v>-9.9309090909684983</v>
      </c>
      <c r="Q6" s="5">
        <f t="shared" si="1"/>
        <v>41.30879032258494</v>
      </c>
      <c r="T6">
        <v>224.00011000000001</v>
      </c>
      <c r="U6">
        <f t="shared" ref="U6:U69" si="5">T138-$T$3</f>
        <v>8.5759848484485701E-3</v>
      </c>
      <c r="V6" s="5">
        <f t="shared" ref="V6:V69" si="6">(U6-I6)*1000</f>
        <v>18.506893939417068</v>
      </c>
    </row>
    <row r="7" spans="5:41" x14ac:dyDescent="0.25">
      <c r="E7">
        <v>67.369630000000001</v>
      </c>
      <c r="F7">
        <v>223.99997999999999</v>
      </c>
      <c r="G7">
        <v>60.898380000000003</v>
      </c>
      <c r="I7">
        <f t="shared" si="2"/>
        <v>8.4129090909016213E-2</v>
      </c>
      <c r="K7">
        <f t="shared" si="3"/>
        <v>0.31377891800901619</v>
      </c>
      <c r="L7">
        <f t="shared" si="4"/>
        <v>-0.63036999999999921</v>
      </c>
      <c r="N7" s="4">
        <f t="shared" ref="N7" si="7">(G7-$G$5)/24.666+1</f>
        <v>3.0005683937403713</v>
      </c>
      <c r="P7" s="5">
        <f t="shared" si="0"/>
        <v>84.129090909016213</v>
      </c>
      <c r="Q7" s="5">
        <f t="shared" si="1"/>
        <v>-49.45120967741812</v>
      </c>
      <c r="T7">
        <v>224.00003000000001</v>
      </c>
      <c r="U7">
        <f t="shared" si="5"/>
        <v>1.3275984848434064E-2</v>
      </c>
      <c r="V7" s="5">
        <f t="shared" si="6"/>
        <v>-70.853106060582149</v>
      </c>
    </row>
    <row r="8" spans="5:41" x14ac:dyDescent="0.25">
      <c r="E8">
        <v>67.454300000000003</v>
      </c>
      <c r="F8">
        <v>224.00004000000001</v>
      </c>
      <c r="G8">
        <v>85.571269999999998</v>
      </c>
      <c r="I8">
        <f t="shared" si="2"/>
        <v>6.6669090909016404E-2</v>
      </c>
      <c r="K8">
        <f t="shared" si="3"/>
        <v>0.29274134895901638</v>
      </c>
      <c r="L8">
        <f t="shared" si="4"/>
        <v>-0.54569999999999652</v>
      </c>
      <c r="N8" s="4">
        <v>3</v>
      </c>
      <c r="P8" s="5">
        <f t="shared" si="0"/>
        <v>66.669090909016404</v>
      </c>
      <c r="Q8" s="6">
        <f t="shared" si="1"/>
        <v>35.218790322584567</v>
      </c>
      <c r="T8">
        <v>224.00003000000001</v>
      </c>
      <c r="U8">
        <f t="shared" si="5"/>
        <v>3.0759848484365193E-3</v>
      </c>
      <c r="V8" s="5">
        <f t="shared" si="6"/>
        <v>-63.593106060579885</v>
      </c>
    </row>
    <row r="9" spans="5:41" x14ac:dyDescent="0.25">
      <c r="E9">
        <v>67.392430000000004</v>
      </c>
      <c r="F9">
        <v>224.00009</v>
      </c>
      <c r="G9">
        <v>110.244</v>
      </c>
      <c r="I9">
        <f t="shared" si="2"/>
        <v>-1.8970909090967325E-2</v>
      </c>
      <c r="K9">
        <f t="shared" si="3"/>
        <v>0.20352380310903267</v>
      </c>
      <c r="L9">
        <f t="shared" si="4"/>
        <v>-0.6075699999999955</v>
      </c>
      <c r="M9">
        <f>AVERAGE(L9:L132)</f>
        <v>-0.58091879032258109</v>
      </c>
      <c r="N9" s="4">
        <v>4</v>
      </c>
      <c r="P9" s="5">
        <f>I9*1000</f>
        <v>-18.970909090967325</v>
      </c>
      <c r="Q9" s="5">
        <f>(L9-$M$9)*1000</f>
        <v>-26.65120967741441</v>
      </c>
      <c r="R9" s="4">
        <f>P9-$Z$5*(N9-$N$9)+5</f>
        <v>-13.970909090967325</v>
      </c>
      <c r="S9" s="4">
        <v>-8</v>
      </c>
      <c r="T9">
        <v>224.00003000000001</v>
      </c>
      <c r="U9">
        <f t="shared" si="5"/>
        <v>-5.524015151564754E-3</v>
      </c>
      <c r="V9" s="5">
        <f t="shared" si="6"/>
        <v>13.446893939402571</v>
      </c>
      <c r="AN9" s="4">
        <f>S9-R9</f>
        <v>5.970909090967325</v>
      </c>
      <c r="AO9" s="4">
        <f>AN9-0.09*(N4-$N$4)+5.79</f>
        <v>11.760909090967324</v>
      </c>
    </row>
    <row r="10" spans="5:41" x14ac:dyDescent="0.25">
      <c r="E10">
        <v>67.464129999999997</v>
      </c>
      <c r="F10">
        <v>223.99997999999999</v>
      </c>
      <c r="G10">
        <v>134.91712999999999</v>
      </c>
      <c r="I10">
        <f t="shared" si="2"/>
        <v>-1.097090909098597E-2</v>
      </c>
      <c r="K10">
        <f t="shared" si="3"/>
        <v>0.20794619925901403</v>
      </c>
      <c r="L10">
        <f t="shared" si="4"/>
        <v>-0.53587000000000273</v>
      </c>
      <c r="N10" s="4">
        <v>5</v>
      </c>
      <c r="P10" s="5">
        <f t="shared" ref="P10:P73" si="8">I10*1000</f>
        <v>-10.97090909098597</v>
      </c>
      <c r="Q10" s="5">
        <f t="shared" ref="Q10:Q73" si="9">(L10-$M$9)*1000</f>
        <v>45.048790322578355</v>
      </c>
      <c r="R10" s="4">
        <f t="shared" ref="R10:R40" si="10">P10-$Z$5*(N10-$N$9)+15</f>
        <v>4.0290905273346418</v>
      </c>
      <c r="S10">
        <v>1</v>
      </c>
      <c r="T10">
        <v>224.00003000000001</v>
      </c>
      <c r="U10">
        <f t="shared" si="5"/>
        <v>-2.6240151515537491E-3</v>
      </c>
      <c r="V10" s="5">
        <f t="shared" si="6"/>
        <v>8.3468939394322206</v>
      </c>
      <c r="AN10" s="4">
        <f t="shared" ref="AN10:AN73" si="11">S10-R10</f>
        <v>-3.0290905273346418</v>
      </c>
      <c r="AO10" s="4">
        <f t="shared" ref="AO10:AO73" si="12">AN10-0.09*(N5-$N$4)+5.79</f>
        <v>2.6709094726653584</v>
      </c>
    </row>
    <row r="11" spans="5:41" x14ac:dyDescent="0.25">
      <c r="E11">
        <v>67.429630000000003</v>
      </c>
      <c r="F11">
        <v>223.99997999999999</v>
      </c>
      <c r="G11">
        <v>159.59002000000001</v>
      </c>
      <c r="I11">
        <f t="shared" si="2"/>
        <v>5.169090909021179E-3</v>
      </c>
      <c r="K11">
        <f t="shared" si="3"/>
        <v>0.22050863020902117</v>
      </c>
      <c r="L11">
        <f t="shared" si="4"/>
        <v>-0.57036999999999694</v>
      </c>
      <c r="N11" s="4">
        <v>6</v>
      </c>
      <c r="P11" s="5">
        <f t="shared" si="8"/>
        <v>5.169090909021179</v>
      </c>
      <c r="Q11" s="5">
        <f t="shared" si="9"/>
        <v>10.548790322584157</v>
      </c>
      <c r="R11" s="4">
        <f t="shared" si="10"/>
        <v>20.169090145662402</v>
      </c>
      <c r="S11">
        <v>18</v>
      </c>
      <c r="T11">
        <v>224.00003000000001</v>
      </c>
      <c r="U11">
        <f t="shared" si="5"/>
        <v>1.6625984848445796E-2</v>
      </c>
      <c r="V11" s="5">
        <f t="shared" si="6"/>
        <v>11.456893939424617</v>
      </c>
      <c r="AN11" s="4">
        <f t="shared" si="11"/>
        <v>-2.1690901456624019</v>
      </c>
      <c r="AO11" s="4">
        <f t="shared" si="12"/>
        <v>3.4408841306693909</v>
      </c>
    </row>
    <row r="12" spans="5:41" x14ac:dyDescent="0.25">
      <c r="E12">
        <v>67.446610000000007</v>
      </c>
      <c r="F12">
        <v>223.99997999999999</v>
      </c>
      <c r="G12">
        <v>184.26307</v>
      </c>
      <c r="I12">
        <f t="shared" si="2"/>
        <v>-1.807090909096587E-2</v>
      </c>
      <c r="K12">
        <f t="shared" si="3"/>
        <v>0.19369103795903411</v>
      </c>
      <c r="L12">
        <f t="shared" si="4"/>
        <v>-0.55338999999999317</v>
      </c>
      <c r="N12" s="4">
        <f>(G12-$G$6)/24.666+1</f>
        <v>7.0016889645666103</v>
      </c>
      <c r="P12" s="5">
        <f t="shared" si="8"/>
        <v>-18.07090909096587</v>
      </c>
      <c r="Q12" s="5">
        <f t="shared" si="9"/>
        <v>27.528790322587927</v>
      </c>
      <c r="R12" s="4">
        <f t="shared" si="10"/>
        <v>-3.0709102366486825</v>
      </c>
      <c r="S12">
        <v>-5</v>
      </c>
      <c r="T12">
        <v>224.00003000000001</v>
      </c>
      <c r="U12">
        <f t="shared" si="5"/>
        <v>-8.2240151515691196E-3</v>
      </c>
      <c r="V12" s="5">
        <f t="shared" si="6"/>
        <v>9.8468939393967503</v>
      </c>
      <c r="AN12" s="4">
        <f t="shared" si="11"/>
        <v>-1.9290897633513175</v>
      </c>
      <c r="AO12" s="4">
        <f t="shared" si="12"/>
        <v>3.5908590812120491</v>
      </c>
    </row>
    <row r="13" spans="5:41" x14ac:dyDescent="0.25">
      <c r="E13">
        <v>67.436909999999997</v>
      </c>
      <c r="F13">
        <v>223.99997999999999</v>
      </c>
      <c r="G13">
        <v>208.93603999999999</v>
      </c>
      <c r="I13">
        <f t="shared" si="2"/>
        <v>8.7290909090143032E-3</v>
      </c>
      <c r="K13">
        <f t="shared" si="3"/>
        <v>0.21691345730901429</v>
      </c>
      <c r="L13">
        <f t="shared" si="4"/>
        <v>-0.56309000000000253</v>
      </c>
      <c r="N13" s="4">
        <f t="shared" ref="N13:N76" si="13">(G13-$G$6)/24.666+1</f>
        <v>8.0019715397713433</v>
      </c>
      <c r="P13" s="5">
        <f t="shared" si="8"/>
        <v>8.7290909090143032</v>
      </c>
      <c r="Q13" s="5">
        <f t="shared" si="9"/>
        <v>17.828790322578559</v>
      </c>
      <c r="R13" s="4">
        <f t="shared" si="10"/>
        <v>23.729089381544249</v>
      </c>
      <c r="S13">
        <v>21</v>
      </c>
      <c r="T13">
        <v>224.00003000000001</v>
      </c>
      <c r="U13">
        <f t="shared" si="5"/>
        <v>2.0525984848433154E-2</v>
      </c>
      <c r="V13" s="5">
        <f t="shared" si="6"/>
        <v>11.796893939418851</v>
      </c>
      <c r="AN13" s="4">
        <f t="shared" si="11"/>
        <v>-2.7290893815442487</v>
      </c>
      <c r="AO13" s="4">
        <f t="shared" si="12"/>
        <v>2.7909106184557513</v>
      </c>
    </row>
    <row r="14" spans="5:41" x14ac:dyDescent="0.25">
      <c r="E14">
        <v>67.434790000000007</v>
      </c>
      <c r="F14">
        <v>223.99997999999999</v>
      </c>
      <c r="G14">
        <v>233.60900000000001</v>
      </c>
      <c r="I14">
        <f t="shared" si="2"/>
        <v>9.4690909090218156E-3</v>
      </c>
      <c r="K14">
        <f t="shared" si="3"/>
        <v>0.21407587810902179</v>
      </c>
      <c r="L14">
        <f t="shared" si="4"/>
        <v>-0.56520999999999333</v>
      </c>
      <c r="N14" s="4">
        <f t="shared" si="13"/>
        <v>9.002253709559719</v>
      </c>
      <c r="P14" s="5">
        <f t="shared" si="8"/>
        <v>9.4690909090218156</v>
      </c>
      <c r="Q14" s="5">
        <f t="shared" si="9"/>
        <v>15.708790322587763</v>
      </c>
      <c r="R14" s="4">
        <f t="shared" si="10"/>
        <v>24.469088999764672</v>
      </c>
      <c r="S14">
        <v>22</v>
      </c>
      <c r="T14">
        <v>223.99994000000001</v>
      </c>
      <c r="U14">
        <f t="shared" si="5"/>
        <v>2.0675984848452345E-2</v>
      </c>
      <c r="V14" s="5">
        <f t="shared" si="6"/>
        <v>11.206893939430529</v>
      </c>
      <c r="AN14" s="4">
        <f t="shared" si="11"/>
        <v>-2.4690889997646721</v>
      </c>
      <c r="AO14" s="4">
        <f t="shared" si="12"/>
        <v>2.960911000235328</v>
      </c>
    </row>
    <row r="15" spans="5:41" x14ac:dyDescent="0.25">
      <c r="E15">
        <v>67.438900000000004</v>
      </c>
      <c r="F15">
        <v>223.99997999999999</v>
      </c>
      <c r="G15">
        <v>258.28213</v>
      </c>
      <c r="I15">
        <f t="shared" si="2"/>
        <v>-1.097090909098597E-2</v>
      </c>
      <c r="K15">
        <f t="shared" si="3"/>
        <v>0.190058274259014</v>
      </c>
      <c r="L15">
        <f t="shared" si="4"/>
        <v>-0.56109999999999616</v>
      </c>
      <c r="N15" s="4">
        <f t="shared" si="13"/>
        <v>10.002542771426254</v>
      </c>
      <c r="P15" s="5">
        <f t="shared" si="8"/>
        <v>-10.97090909098597</v>
      </c>
      <c r="Q15" s="5">
        <f t="shared" si="9"/>
        <v>19.818790322584935</v>
      </c>
      <c r="R15" s="4">
        <f t="shared" si="10"/>
        <v>4.0290886179671705</v>
      </c>
      <c r="S15">
        <v>2</v>
      </c>
      <c r="T15">
        <v>224.00003000000001</v>
      </c>
      <c r="U15">
        <f t="shared" si="5"/>
        <v>-2.5924015151559843E-2</v>
      </c>
      <c r="V15" s="5">
        <f t="shared" si="6"/>
        <v>-14.953106060573873</v>
      </c>
      <c r="AN15" s="4">
        <f t="shared" si="11"/>
        <v>-2.0290886179671705</v>
      </c>
      <c r="AO15" s="4">
        <f t="shared" si="12"/>
        <v>3.3109113820328293</v>
      </c>
    </row>
    <row r="16" spans="5:41" x14ac:dyDescent="0.25">
      <c r="E16">
        <v>67.517629999999997</v>
      </c>
      <c r="F16">
        <v>223.99997999999999</v>
      </c>
      <c r="G16">
        <v>282.95470999999998</v>
      </c>
      <c r="I16">
        <f t="shared" si="2"/>
        <v>7.1909090902977368E-4</v>
      </c>
      <c r="K16">
        <f t="shared" si="3"/>
        <v>0.19817075015902977</v>
      </c>
      <c r="L16">
        <f t="shared" si="4"/>
        <v>-0.48237000000000307</v>
      </c>
      <c r="N16" s="4">
        <f t="shared" si="13"/>
        <v>11.002809535392847</v>
      </c>
      <c r="P16" s="5">
        <f t="shared" si="8"/>
        <v>0.71909090902977368</v>
      </c>
      <c r="Q16" s="5">
        <f t="shared" si="9"/>
        <v>98.548790322578014</v>
      </c>
      <c r="R16" s="4">
        <f t="shared" si="10"/>
        <v>15.719088236201706</v>
      </c>
      <c r="S16">
        <v>13</v>
      </c>
      <c r="T16">
        <v>224.00009</v>
      </c>
      <c r="U16">
        <f t="shared" si="5"/>
        <v>-6.4240151515662092E-3</v>
      </c>
      <c r="V16" s="5">
        <f t="shared" si="6"/>
        <v>-7.1431060605959829</v>
      </c>
      <c r="AN16" s="4">
        <f t="shared" si="11"/>
        <v>-2.7190882362017064</v>
      </c>
      <c r="AO16" s="4">
        <f t="shared" si="12"/>
        <v>2.5309117637982936</v>
      </c>
    </row>
    <row r="17" spans="5:41" x14ac:dyDescent="0.25">
      <c r="E17">
        <v>67.425889999999995</v>
      </c>
      <c r="F17">
        <v>223.99997999999999</v>
      </c>
      <c r="G17">
        <v>307.62768</v>
      </c>
      <c r="I17">
        <f t="shared" si="2"/>
        <v>1.1829090909031947E-2</v>
      </c>
      <c r="K17">
        <f t="shared" si="3"/>
        <v>0.20570316950903195</v>
      </c>
      <c r="L17">
        <f t="shared" si="4"/>
        <v>-0.57411000000000456</v>
      </c>
      <c r="N17" s="4">
        <f t="shared" si="13"/>
        <v>12.003092110597583</v>
      </c>
      <c r="P17" s="5">
        <f t="shared" si="8"/>
        <v>11.829090909031947</v>
      </c>
      <c r="Q17" s="5">
        <f t="shared" si="9"/>
        <v>6.8087903225765301</v>
      </c>
      <c r="R17" s="4">
        <f t="shared" si="10"/>
        <v>26.829087854416638</v>
      </c>
      <c r="S17">
        <v>24</v>
      </c>
      <c r="T17">
        <v>224.00003000000001</v>
      </c>
      <c r="U17">
        <f t="shared" si="5"/>
        <v>1.0555984848451772E-2</v>
      </c>
      <c r="V17" s="5">
        <f t="shared" si="6"/>
        <v>-1.2731060605801758</v>
      </c>
      <c r="AN17" s="4">
        <f t="shared" si="11"/>
        <v>-2.8290878544166382</v>
      </c>
      <c r="AO17" s="4">
        <f t="shared" si="12"/>
        <v>2.3307601387723667</v>
      </c>
    </row>
    <row r="18" spans="5:41" x14ac:dyDescent="0.25">
      <c r="E18">
        <v>67.503929999999997</v>
      </c>
      <c r="F18">
        <v>224.00009</v>
      </c>
      <c r="G18">
        <v>332.30079999999998</v>
      </c>
      <c r="I18">
        <f t="shared" si="2"/>
        <v>-2.8709090909728729E-3</v>
      </c>
      <c r="K18">
        <f t="shared" si="3"/>
        <v>0.18742556710902714</v>
      </c>
      <c r="L18">
        <f t="shared" si="4"/>
        <v>-0.49607000000000312</v>
      </c>
      <c r="N18" s="4">
        <f t="shared" si="13"/>
        <v>13.003380767047757</v>
      </c>
      <c r="P18" s="5">
        <f t="shared" si="8"/>
        <v>-2.8709090909728729</v>
      </c>
      <c r="Q18" s="5">
        <f t="shared" si="9"/>
        <v>84.848790322577969</v>
      </c>
      <c r="R18" s="4">
        <f t="shared" si="10"/>
        <v>12.129087472622254</v>
      </c>
      <c r="S18">
        <v>11</v>
      </c>
      <c r="T18">
        <v>224.00003000000001</v>
      </c>
      <c r="U18">
        <f t="shared" si="5"/>
        <v>-5.7240151515713933E-3</v>
      </c>
      <c r="V18" s="5">
        <f t="shared" si="6"/>
        <v>-2.8531060605985203</v>
      </c>
      <c r="AN18" s="4">
        <f t="shared" si="11"/>
        <v>-1.1290874726222544</v>
      </c>
      <c r="AO18" s="4">
        <f t="shared" si="12"/>
        <v>3.9407350887983248</v>
      </c>
    </row>
    <row r="19" spans="5:41" x14ac:dyDescent="0.25">
      <c r="E19">
        <v>67.386039999999994</v>
      </c>
      <c r="F19">
        <v>223.99997999999999</v>
      </c>
      <c r="G19">
        <v>356.97399999999999</v>
      </c>
      <c r="I19">
        <f t="shared" si="2"/>
        <v>1.2729090909033403E-2</v>
      </c>
      <c r="K19">
        <f t="shared" si="3"/>
        <v>0.1994479531090334</v>
      </c>
      <c r="L19">
        <f t="shared" si="4"/>
        <v>-0.61396000000000583</v>
      </c>
      <c r="N19" s="4">
        <f t="shared" si="13"/>
        <v>14.003672666828832</v>
      </c>
      <c r="P19" s="5">
        <f t="shared" si="8"/>
        <v>12.729090909033403</v>
      </c>
      <c r="Q19" s="5">
        <f t="shared" si="9"/>
        <v>-33.041209677424746</v>
      </c>
      <c r="R19" s="4">
        <f t="shared" si="10"/>
        <v>27.72908709083773</v>
      </c>
      <c r="S19">
        <v>25</v>
      </c>
      <c r="T19">
        <v>224.00003000000001</v>
      </c>
      <c r="U19">
        <f t="shared" si="5"/>
        <v>1.8775984848446114E-2</v>
      </c>
      <c r="V19" s="5">
        <f t="shared" si="6"/>
        <v>6.0468939394127119</v>
      </c>
      <c r="AN19" s="4">
        <f t="shared" si="11"/>
        <v>-2.72908709083773</v>
      </c>
      <c r="AO19" s="4">
        <f t="shared" si="12"/>
        <v>2.2507100753018952</v>
      </c>
    </row>
    <row r="20" spans="5:41" x14ac:dyDescent="0.25">
      <c r="E20">
        <v>67.44529</v>
      </c>
      <c r="F20">
        <v>223.99997999999999</v>
      </c>
      <c r="G20">
        <v>381.64666</v>
      </c>
      <c r="I20">
        <f t="shared" si="2"/>
        <v>-2.0709090909747374E-3</v>
      </c>
      <c r="K20">
        <f t="shared" si="3"/>
        <v>0.18107041740902524</v>
      </c>
      <c r="L20">
        <f t="shared" si="4"/>
        <v>-0.55471000000000004</v>
      </c>
      <c r="N20" s="4">
        <f t="shared" si="13"/>
        <v>15.003942674126327</v>
      </c>
      <c r="P20" s="5">
        <f t="shared" si="8"/>
        <v>-2.0709090909747374</v>
      </c>
      <c r="Q20" s="5">
        <f t="shared" si="9"/>
        <v>26.208790322581056</v>
      </c>
      <c r="R20" s="4">
        <f t="shared" si="10"/>
        <v>12.929086709047143</v>
      </c>
      <c r="S20">
        <v>1</v>
      </c>
      <c r="T20">
        <v>224.00009</v>
      </c>
      <c r="U20">
        <f t="shared" si="5"/>
        <v>2.465984848441849E-3</v>
      </c>
      <c r="V20" s="5">
        <f t="shared" si="6"/>
        <v>4.5368939394165864</v>
      </c>
      <c r="AN20" s="4">
        <f t="shared" si="11"/>
        <v>-11.929086709047143</v>
      </c>
      <c r="AO20" s="4">
        <f t="shared" si="12"/>
        <v>-7.0393155584755052</v>
      </c>
    </row>
    <row r="21" spans="5:41" x14ac:dyDescent="0.25">
      <c r="E21">
        <v>67.441140000000004</v>
      </c>
      <c r="F21">
        <v>223.99997999999999</v>
      </c>
      <c r="G21">
        <v>406.31970999999999</v>
      </c>
      <c r="I21">
        <f t="shared" si="2"/>
        <v>1.4969090909033866E-2</v>
      </c>
      <c r="K21">
        <f t="shared" si="3"/>
        <v>0.19453282515903386</v>
      </c>
      <c r="L21">
        <f t="shared" si="4"/>
        <v>-0.55885999999999569</v>
      </c>
      <c r="N21" s="4">
        <f t="shared" si="13"/>
        <v>16.004228492661962</v>
      </c>
      <c r="P21" s="5">
        <f t="shared" si="8"/>
        <v>14.969090909033866</v>
      </c>
      <c r="Q21" s="5">
        <f t="shared" si="9"/>
        <v>22.058790322585399</v>
      </c>
      <c r="R21" s="4">
        <f t="shared" si="10"/>
        <v>29.969086327267267</v>
      </c>
      <c r="S21">
        <v>16</v>
      </c>
      <c r="T21">
        <v>223.99994000000001</v>
      </c>
      <c r="U21">
        <f t="shared" si="5"/>
        <v>3.12598484845239E-3</v>
      </c>
      <c r="V21" s="5">
        <f t="shared" si="6"/>
        <v>-11.843106060581476</v>
      </c>
      <c r="AN21" s="4">
        <f t="shared" si="11"/>
        <v>-13.969086327267267</v>
      </c>
      <c r="AO21" s="4">
        <f t="shared" si="12"/>
        <v>-9.1693391854526212</v>
      </c>
    </row>
    <row r="22" spans="5:41" x14ac:dyDescent="0.25">
      <c r="E22">
        <v>67.460809999999995</v>
      </c>
      <c r="F22">
        <v>223.99997999999999</v>
      </c>
      <c r="G22">
        <v>430.99259999999998</v>
      </c>
      <c r="I22">
        <f t="shared" si="2"/>
        <v>7.72909090903795E-3</v>
      </c>
      <c r="K22">
        <f t="shared" si="3"/>
        <v>0.18371525610903794</v>
      </c>
      <c r="L22">
        <f t="shared" si="4"/>
        <v>-0.53919000000000494</v>
      </c>
      <c r="N22" s="4">
        <f t="shared" si="13"/>
        <v>17.004507824535796</v>
      </c>
      <c r="P22" s="5">
        <f t="shared" si="8"/>
        <v>7.72909090903795</v>
      </c>
      <c r="Q22" s="5">
        <f t="shared" si="9"/>
        <v>41.728790322576145</v>
      </c>
      <c r="R22" s="4">
        <f t="shared" si="10"/>
        <v>22.729085945485345</v>
      </c>
      <c r="S22">
        <v>5</v>
      </c>
      <c r="T22">
        <v>224.00003000000001</v>
      </c>
      <c r="U22">
        <f t="shared" si="5"/>
        <v>-1.2034015151556332E-2</v>
      </c>
      <c r="V22" s="5">
        <f t="shared" si="6"/>
        <v>-19.763106060594282</v>
      </c>
      <c r="AN22" s="4">
        <f t="shared" si="11"/>
        <v>-17.729085945485345</v>
      </c>
      <c r="AO22" s="4">
        <f t="shared" si="12"/>
        <v>-13.019364235439127</v>
      </c>
    </row>
    <row r="23" spans="5:41" x14ac:dyDescent="0.25">
      <c r="E23">
        <v>67.45993</v>
      </c>
      <c r="F23">
        <v>223.99997999999999</v>
      </c>
      <c r="G23">
        <v>455.66541000000001</v>
      </c>
      <c r="I23">
        <f t="shared" si="2"/>
        <v>2.3829090909032402E-2</v>
      </c>
      <c r="K23">
        <f t="shared" si="3"/>
        <v>0.1962376986590324</v>
      </c>
      <c r="L23">
        <f t="shared" si="4"/>
        <v>-0.54007000000000005</v>
      </c>
      <c r="N23" s="4">
        <f t="shared" si="13"/>
        <v>18.004783913078732</v>
      </c>
      <c r="P23" s="5">
        <f t="shared" si="8"/>
        <v>23.829090909032402</v>
      </c>
      <c r="Q23" s="5">
        <f t="shared" si="9"/>
        <v>40.848790322581038</v>
      </c>
      <c r="R23" s="4">
        <f t="shared" si="10"/>
        <v>38.829085563695031</v>
      </c>
      <c r="S23">
        <v>16</v>
      </c>
      <c r="T23">
        <v>224.00003000000001</v>
      </c>
      <c r="U23">
        <f t="shared" si="5"/>
        <v>1.2275984848429289E-2</v>
      </c>
      <c r="V23" s="5">
        <f t="shared" si="6"/>
        <v>-11.553106060603113</v>
      </c>
      <c r="AN23" s="4">
        <f t="shared" si="11"/>
        <v>-22.829085563695031</v>
      </c>
      <c r="AO23" s="4">
        <f t="shared" si="12"/>
        <v>-18.209389832729329</v>
      </c>
    </row>
    <row r="24" spans="5:41" x14ac:dyDescent="0.25">
      <c r="E24">
        <v>67.432590000000005</v>
      </c>
      <c r="F24">
        <v>223.99997999999999</v>
      </c>
      <c r="G24">
        <v>480.33861000000002</v>
      </c>
      <c r="I24">
        <f t="shared" si="2"/>
        <v>-5.530909090964542E-3</v>
      </c>
      <c r="K24">
        <f t="shared" si="3"/>
        <v>0.16330008465903545</v>
      </c>
      <c r="L24">
        <f t="shared" si="4"/>
        <v>-0.56740999999999531</v>
      </c>
      <c r="N24" s="4">
        <f t="shared" si="13"/>
        <v>19.005075812859808</v>
      </c>
      <c r="P24" s="5">
        <f t="shared" si="8"/>
        <v>-5.530909090964542</v>
      </c>
      <c r="Q24" s="5">
        <f t="shared" si="9"/>
        <v>13.508790322585785</v>
      </c>
      <c r="R24" s="4">
        <f t="shared" si="10"/>
        <v>9.4690851819072854</v>
      </c>
      <c r="S24">
        <v>7</v>
      </c>
      <c r="T24">
        <v>224.00003000000001</v>
      </c>
      <c r="U24">
        <f t="shared" si="5"/>
        <v>-2.4240151515471098E-3</v>
      </c>
      <c r="V24" s="5">
        <f t="shared" si="6"/>
        <v>3.1068939394174322</v>
      </c>
      <c r="AN24" s="4">
        <f t="shared" si="11"/>
        <v>-2.4690851819072854</v>
      </c>
      <c r="AO24" s="4">
        <f t="shared" si="12"/>
        <v>2.0605842780781201</v>
      </c>
    </row>
    <row r="25" spans="5:41" x14ac:dyDescent="0.25">
      <c r="E25">
        <v>67.4148</v>
      </c>
      <c r="F25">
        <v>223.99988999999999</v>
      </c>
      <c r="G25">
        <v>505.01166000000001</v>
      </c>
      <c r="I25">
        <f t="shared" si="2"/>
        <v>-1.7770909090984333E-2</v>
      </c>
      <c r="K25">
        <f t="shared" si="3"/>
        <v>0.14748249240901568</v>
      </c>
      <c r="L25">
        <f t="shared" si="4"/>
        <v>-0.58520000000000039</v>
      </c>
      <c r="N25" s="4">
        <f t="shared" si="13"/>
        <v>20.005361631395441</v>
      </c>
      <c r="P25" s="5">
        <f t="shared" si="8"/>
        <v>-17.770909090984333</v>
      </c>
      <c r="Q25" s="5">
        <f t="shared" si="9"/>
        <v>-4.2812096774192954</v>
      </c>
      <c r="R25" s="4">
        <f t="shared" si="10"/>
        <v>-2.7709151999009869</v>
      </c>
      <c r="S25">
        <v>-4</v>
      </c>
      <c r="T25">
        <v>224.00003000000001</v>
      </c>
      <c r="U25">
        <f t="shared" si="5"/>
        <v>-2.2224015151550702E-2</v>
      </c>
      <c r="V25" s="5">
        <f t="shared" si="6"/>
        <v>-4.4531060605663697</v>
      </c>
      <c r="AN25" s="4">
        <f t="shared" si="11"/>
        <v>-1.2290848000990131</v>
      </c>
      <c r="AO25" s="4">
        <f t="shared" si="12"/>
        <v>3.2105603592296177</v>
      </c>
    </row>
    <row r="26" spans="5:41" x14ac:dyDescent="0.25">
      <c r="E26">
        <v>67.421090000000007</v>
      </c>
      <c r="F26">
        <v>223.99997999999999</v>
      </c>
      <c r="G26">
        <v>529.68462999999997</v>
      </c>
      <c r="I26">
        <f t="shared" si="2"/>
        <v>2.0369090909014176E-2</v>
      </c>
      <c r="K26">
        <f t="shared" si="3"/>
        <v>0.18204491175901416</v>
      </c>
      <c r="L26">
        <f t="shared" si="4"/>
        <v>-0.57890999999999337</v>
      </c>
      <c r="N26" s="4">
        <f t="shared" si="13"/>
        <v>21.005644206600177</v>
      </c>
      <c r="P26" s="5">
        <f t="shared" si="8"/>
        <v>20.369090909014176</v>
      </c>
      <c r="Q26" s="5">
        <f t="shared" si="9"/>
        <v>2.0087903225877168</v>
      </c>
      <c r="R26" s="4">
        <f t="shared" si="10"/>
        <v>35.36908441831028</v>
      </c>
      <c r="S26">
        <v>33</v>
      </c>
      <c r="T26">
        <v>224.00003000000001</v>
      </c>
      <c r="U26">
        <f t="shared" si="5"/>
        <v>3.3325984848431744E-2</v>
      </c>
      <c r="V26" s="5">
        <f t="shared" si="6"/>
        <v>12.956893939417569</v>
      </c>
      <c r="AN26" s="4">
        <f t="shared" si="11"/>
        <v>-2.3690844183102797</v>
      </c>
      <c r="AO26" s="4">
        <f t="shared" si="12"/>
        <v>1.9805350173501437</v>
      </c>
    </row>
    <row r="27" spans="5:41" x14ac:dyDescent="0.25">
      <c r="E27">
        <v>67.402910000000006</v>
      </c>
      <c r="F27">
        <v>223.99997999999999</v>
      </c>
      <c r="G27">
        <v>554.35735999999997</v>
      </c>
      <c r="I27">
        <f t="shared" si="2"/>
        <v>6.4690909090359128E-3</v>
      </c>
      <c r="K27">
        <f t="shared" si="3"/>
        <v>0.16456736590903592</v>
      </c>
      <c r="L27">
        <f t="shared" si="4"/>
        <v>-0.59708999999999435</v>
      </c>
      <c r="N27" s="4">
        <f t="shared" si="13"/>
        <v>22.005917051812208</v>
      </c>
      <c r="P27" s="5">
        <f t="shared" si="8"/>
        <v>6.4690909090359128</v>
      </c>
      <c r="Q27" s="5">
        <f t="shared" si="9"/>
        <v>-16.171209677413255</v>
      </c>
      <c r="R27" s="4">
        <f t="shared" si="10"/>
        <v>21.469084036548487</v>
      </c>
      <c r="S27">
        <v>19</v>
      </c>
      <c r="T27">
        <v>224.00003000000001</v>
      </c>
      <c r="U27">
        <f t="shared" si="5"/>
        <v>9.6259848484407939E-3</v>
      </c>
      <c r="V27" s="5">
        <f t="shared" si="6"/>
        <v>3.1568939394048812</v>
      </c>
      <c r="AN27" s="4">
        <f t="shared" si="11"/>
        <v>-2.4690840365484874</v>
      </c>
      <c r="AO27" s="4">
        <f t="shared" si="12"/>
        <v>1.7905102592432911</v>
      </c>
    </row>
    <row r="28" spans="5:41" x14ac:dyDescent="0.25">
      <c r="E28">
        <v>67.483429999999998</v>
      </c>
      <c r="F28">
        <v>223.99997999999999</v>
      </c>
      <c r="G28">
        <v>579.03048999999999</v>
      </c>
      <c r="I28">
        <f t="shared" si="2"/>
        <v>3.4290909090373134E-3</v>
      </c>
      <c r="K28">
        <f t="shared" si="3"/>
        <v>0.15794976205903732</v>
      </c>
      <c r="L28">
        <f t="shared" si="4"/>
        <v>-0.51657000000000153</v>
      </c>
      <c r="N28" s="4">
        <f t="shared" si="13"/>
        <v>23.006206113678747</v>
      </c>
      <c r="P28" s="5">
        <f t="shared" si="8"/>
        <v>3.4290909090373134</v>
      </c>
      <c r="Q28" s="5">
        <f t="shared" si="9"/>
        <v>64.348790322579561</v>
      </c>
      <c r="R28" s="4">
        <f t="shared" si="10"/>
        <v>18.42908365476017</v>
      </c>
      <c r="S28">
        <v>17</v>
      </c>
      <c r="T28">
        <v>224.00003000000001</v>
      </c>
      <c r="U28">
        <f t="shared" si="5"/>
        <v>4.4759848484545728E-3</v>
      </c>
      <c r="V28" s="5">
        <f t="shared" si="6"/>
        <v>1.0468939394172594</v>
      </c>
      <c r="AN28" s="4">
        <f t="shared" si="11"/>
        <v>-1.42908365476017</v>
      </c>
      <c r="AO28" s="4">
        <f t="shared" si="12"/>
        <v>2.740485793062744</v>
      </c>
    </row>
    <row r="29" spans="5:41" x14ac:dyDescent="0.25">
      <c r="E29">
        <v>67.39743</v>
      </c>
      <c r="F29">
        <v>223.99997999999999</v>
      </c>
      <c r="G29">
        <v>603.70330000000001</v>
      </c>
      <c r="I29">
        <f t="shared" si="2"/>
        <v>-5.0709090909606402E-3</v>
      </c>
      <c r="K29">
        <f t="shared" si="3"/>
        <v>0.14587220460903935</v>
      </c>
      <c r="L29">
        <f t="shared" si="4"/>
        <v>-0.60257000000000005</v>
      </c>
      <c r="N29" s="4">
        <f t="shared" si="13"/>
        <v>24.006482202221683</v>
      </c>
      <c r="P29" s="5">
        <f t="shared" si="8"/>
        <v>-5.0709090909606402</v>
      </c>
      <c r="Q29" s="5">
        <f t="shared" si="9"/>
        <v>-21.651209677418958</v>
      </c>
      <c r="R29" s="4">
        <f t="shared" si="10"/>
        <v>9.9290832729774507</v>
      </c>
      <c r="S29">
        <v>11</v>
      </c>
      <c r="T29">
        <v>224.00003000000001</v>
      </c>
      <c r="U29">
        <f t="shared" si="5"/>
        <v>-4.540151515470825E-4</v>
      </c>
      <c r="V29" s="5">
        <f t="shared" si="6"/>
        <v>4.6168939394135577</v>
      </c>
      <c r="AN29" s="4">
        <f t="shared" si="11"/>
        <v>1.0709167270225493</v>
      </c>
      <c r="AO29" s="4">
        <f t="shared" si="12"/>
        <v>5.1504599038651664</v>
      </c>
    </row>
    <row r="30" spans="5:41" x14ac:dyDescent="0.25">
      <c r="E30">
        <v>67.394530000000003</v>
      </c>
      <c r="F30">
        <v>223.99997999999999</v>
      </c>
      <c r="G30">
        <v>628.37626999999998</v>
      </c>
      <c r="I30">
        <f t="shared" si="2"/>
        <v>1.6269090909020179E-2</v>
      </c>
      <c r="K30">
        <f t="shared" si="3"/>
        <v>0.16363462395902018</v>
      </c>
      <c r="L30">
        <f t="shared" si="4"/>
        <v>-0.60546999999999684</v>
      </c>
      <c r="N30" s="4">
        <f t="shared" si="13"/>
        <v>25.006764777426415</v>
      </c>
      <c r="P30" s="5">
        <f t="shared" si="8"/>
        <v>16.269090909020179</v>
      </c>
      <c r="Q30" s="5">
        <f t="shared" si="9"/>
        <v>-24.551209677415752</v>
      </c>
      <c r="R30" s="4">
        <f t="shared" si="10"/>
        <v>31.269082891171028</v>
      </c>
      <c r="S30">
        <v>21</v>
      </c>
      <c r="T30">
        <v>224.00003000000001</v>
      </c>
      <c r="U30">
        <f t="shared" si="5"/>
        <v>7.2759848484338363E-3</v>
      </c>
      <c r="V30" s="5">
        <f t="shared" si="6"/>
        <v>-8.9931060605863422</v>
      </c>
      <c r="AN30" s="4">
        <f t="shared" si="11"/>
        <v>-10.269082891171028</v>
      </c>
      <c r="AO30" s="4">
        <f t="shared" si="12"/>
        <v>-6.2795654379966175</v>
      </c>
    </row>
    <row r="31" spans="5:41" x14ac:dyDescent="0.25">
      <c r="E31">
        <v>67.4054</v>
      </c>
      <c r="F31">
        <v>223.99997999999999</v>
      </c>
      <c r="G31">
        <v>653.04924000000005</v>
      </c>
      <c r="I31">
        <f t="shared" si="2"/>
        <v>-1.3530909090974319E-2</v>
      </c>
      <c r="K31">
        <f t="shared" si="3"/>
        <v>0.13025704330902566</v>
      </c>
      <c r="L31">
        <f t="shared" si="4"/>
        <v>-0.5945999999999998</v>
      </c>
      <c r="N31" s="4">
        <f t="shared" si="13"/>
        <v>26.007047352631155</v>
      </c>
      <c r="P31" s="5">
        <f t="shared" si="8"/>
        <v>-13.530909090974319</v>
      </c>
      <c r="Q31" s="5">
        <f t="shared" si="9"/>
        <v>-13.681209677418703</v>
      </c>
      <c r="R31" s="4">
        <f t="shared" si="10"/>
        <v>1.4690825093892865</v>
      </c>
      <c r="S31">
        <v>2</v>
      </c>
      <c r="T31">
        <v>224.00003000000001</v>
      </c>
      <c r="U31">
        <f t="shared" si="5"/>
        <v>-1.5354015151558542E-2</v>
      </c>
      <c r="V31" s="5">
        <f t="shared" si="6"/>
        <v>-1.8231060605842231</v>
      </c>
      <c r="AN31" s="4">
        <f t="shared" si="11"/>
        <v>0.53091749061071347</v>
      </c>
      <c r="AO31" s="4">
        <f t="shared" si="12"/>
        <v>4.4304095120166975</v>
      </c>
    </row>
    <row r="32" spans="5:41" x14ac:dyDescent="0.25">
      <c r="E32">
        <v>67.453280000000007</v>
      </c>
      <c r="F32">
        <v>223.99997999999999</v>
      </c>
      <c r="G32">
        <v>677.72229000000004</v>
      </c>
      <c r="I32">
        <f t="shared" si="2"/>
        <v>5.169090909021179E-3</v>
      </c>
      <c r="K32">
        <f t="shared" si="3"/>
        <v>0.14537945105902117</v>
      </c>
      <c r="L32">
        <f t="shared" si="4"/>
        <v>-0.54671999999999343</v>
      </c>
      <c r="N32" s="4">
        <f t="shared" si="13"/>
        <v>27.007333171166788</v>
      </c>
      <c r="P32" s="5">
        <f t="shared" si="8"/>
        <v>5.169090909021179</v>
      </c>
      <c r="Q32" s="5">
        <f t="shared" si="9"/>
        <v>34.198790322587655</v>
      </c>
      <c r="R32" s="4">
        <f t="shared" si="10"/>
        <v>20.169082127596305</v>
      </c>
      <c r="S32">
        <v>20</v>
      </c>
      <c r="T32">
        <v>224.00009</v>
      </c>
      <c r="U32">
        <f t="shared" si="5"/>
        <v>2.5575984848444477E-2</v>
      </c>
      <c r="V32" s="5">
        <f t="shared" si="6"/>
        <v>20.406893939423298</v>
      </c>
      <c r="AN32" s="4">
        <f t="shared" si="11"/>
        <v>-0.16908212759630459</v>
      </c>
      <c r="AO32" s="4">
        <f t="shared" si="12"/>
        <v>3.6403853377405966</v>
      </c>
    </row>
    <row r="33" spans="5:41" x14ac:dyDescent="0.25">
      <c r="E33">
        <v>67.384339999999995</v>
      </c>
      <c r="F33">
        <v>223.99988999999999</v>
      </c>
      <c r="G33">
        <v>702.39509999999996</v>
      </c>
      <c r="I33">
        <f t="shared" si="2"/>
        <v>-1.6870909090982877E-2</v>
      </c>
      <c r="K33">
        <f t="shared" si="3"/>
        <v>0.11976189360901712</v>
      </c>
      <c r="L33">
        <f t="shared" si="4"/>
        <v>-0.61566000000000543</v>
      </c>
      <c r="N33" s="4">
        <f t="shared" si="13"/>
        <v>28.007609259709721</v>
      </c>
      <c r="P33" s="5">
        <f t="shared" si="8"/>
        <v>-16.870909090982877</v>
      </c>
      <c r="Q33" s="5">
        <f t="shared" si="9"/>
        <v>-34.741209677424337</v>
      </c>
      <c r="R33" s="4">
        <f t="shared" si="10"/>
        <v>-1.8709182541925173</v>
      </c>
      <c r="S33">
        <v>-5</v>
      </c>
      <c r="T33">
        <v>224.00003000000001</v>
      </c>
      <c r="U33">
        <f t="shared" si="5"/>
        <v>-1.9624015151549656E-2</v>
      </c>
      <c r="V33" s="5">
        <f t="shared" si="6"/>
        <v>-2.753106060566779</v>
      </c>
      <c r="AN33" s="4">
        <f t="shared" si="11"/>
        <v>-3.1290817458074827</v>
      </c>
      <c r="AO33" s="4">
        <f t="shared" si="12"/>
        <v>0.59035970396142989</v>
      </c>
    </row>
    <row r="34" spans="5:41" x14ac:dyDescent="0.25">
      <c r="E34">
        <v>67.501930000000002</v>
      </c>
      <c r="F34">
        <v>223.99997999999999</v>
      </c>
      <c r="G34">
        <v>727.06813999999997</v>
      </c>
      <c r="I34">
        <f t="shared" si="2"/>
        <v>-1.5970909090981422E-2</v>
      </c>
      <c r="K34">
        <f t="shared" si="3"/>
        <v>0.11708430280901858</v>
      </c>
      <c r="L34">
        <f t="shared" si="4"/>
        <v>-0.49806999999999846</v>
      </c>
      <c r="N34" s="4">
        <f t="shared" si="13"/>
        <v>29.007894672828993</v>
      </c>
      <c r="P34" s="5">
        <f t="shared" si="8"/>
        <v>-15.970909090981422</v>
      </c>
      <c r="Q34" s="5">
        <f t="shared" si="9"/>
        <v>82.84879032258263</v>
      </c>
      <c r="R34" s="4">
        <f t="shared" si="10"/>
        <v>-0.97091863597938932</v>
      </c>
      <c r="S34">
        <v>-3</v>
      </c>
      <c r="T34">
        <v>224.00003000000001</v>
      </c>
      <c r="U34">
        <f t="shared" si="5"/>
        <v>-2.2724015151567301E-2</v>
      </c>
      <c r="V34" s="5">
        <f t="shared" si="6"/>
        <v>-6.7531060605858784</v>
      </c>
      <c r="AN34" s="4">
        <f t="shared" si="11"/>
        <v>-2.0290813640206107</v>
      </c>
      <c r="AO34" s="4">
        <f t="shared" si="12"/>
        <v>1.6003352377794373</v>
      </c>
    </row>
    <row r="35" spans="5:41" x14ac:dyDescent="0.25">
      <c r="E35">
        <v>67.414230000000003</v>
      </c>
      <c r="F35">
        <v>223.99997999999999</v>
      </c>
      <c r="G35">
        <v>751.74111000000005</v>
      </c>
      <c r="I35">
        <f t="shared" si="2"/>
        <v>-1.8830909090979731E-2</v>
      </c>
      <c r="K35">
        <f t="shared" si="3"/>
        <v>0.11064672215902027</v>
      </c>
      <c r="L35">
        <f t="shared" si="4"/>
        <v>-0.58576999999999657</v>
      </c>
      <c r="N35" s="4">
        <f t="shared" si="13"/>
        <v>30.008177248033732</v>
      </c>
      <c r="P35" s="5">
        <f t="shared" si="8"/>
        <v>-18.830909090979731</v>
      </c>
      <c r="Q35" s="5">
        <f t="shared" si="9"/>
        <v>-4.85120967741548</v>
      </c>
      <c r="R35" s="4">
        <f t="shared" si="10"/>
        <v>-3.8309190177649413</v>
      </c>
      <c r="S35">
        <v>26</v>
      </c>
      <c r="T35">
        <v>224.00003000000001</v>
      </c>
      <c r="U35">
        <f t="shared" si="5"/>
        <v>4.3759848484512531E-3</v>
      </c>
      <c r="V35" s="5">
        <f t="shared" si="6"/>
        <v>23.206893939430984</v>
      </c>
      <c r="AN35" s="4">
        <f t="shared" si="11"/>
        <v>29.830919017764941</v>
      </c>
      <c r="AO35" s="4">
        <f t="shared" si="12"/>
        <v>33.370310187796562</v>
      </c>
    </row>
    <row r="36" spans="5:41" x14ac:dyDescent="0.25">
      <c r="E36">
        <v>67.416030000000006</v>
      </c>
      <c r="F36">
        <v>223.99997999999999</v>
      </c>
      <c r="G36">
        <v>776.41399999999999</v>
      </c>
      <c r="I36">
        <f t="shared" si="2"/>
        <v>1.236909090903282E-2</v>
      </c>
      <c r="K36">
        <f t="shared" si="3"/>
        <v>0.13826915310903282</v>
      </c>
      <c r="L36">
        <f t="shared" si="4"/>
        <v>-0.58396999999999366</v>
      </c>
      <c r="N36" s="4">
        <f t="shared" si="13"/>
        <v>31.008456579907563</v>
      </c>
      <c r="P36" s="5">
        <f t="shared" si="8"/>
        <v>12.36909090903282</v>
      </c>
      <c r="Q36" s="5">
        <f t="shared" si="9"/>
        <v>-3.0512096774125697</v>
      </c>
      <c r="R36" s="4">
        <f t="shared" si="10"/>
        <v>27.369080600461608</v>
      </c>
      <c r="S36">
        <v>26</v>
      </c>
      <c r="T36">
        <v>224.00003000000001</v>
      </c>
      <c r="U36">
        <f t="shared" si="5"/>
        <v>-8.5240151515506568E-3</v>
      </c>
      <c r="V36" s="5">
        <f t="shared" si="6"/>
        <v>-20.893106060583477</v>
      </c>
      <c r="AN36" s="4">
        <f t="shared" si="11"/>
        <v>-1.3690806004616078</v>
      </c>
      <c r="AO36" s="4">
        <f t="shared" si="12"/>
        <v>2.0802851378015883</v>
      </c>
    </row>
    <row r="37" spans="5:41" x14ac:dyDescent="0.25">
      <c r="E37">
        <v>67.475430000000003</v>
      </c>
      <c r="F37">
        <v>223.99997999999999</v>
      </c>
      <c r="G37">
        <v>801.08696999999995</v>
      </c>
      <c r="I37">
        <f t="shared" si="2"/>
        <v>-7.2309090909641327E-3</v>
      </c>
      <c r="K37">
        <f t="shared" si="3"/>
        <v>0.11509157245903587</v>
      </c>
      <c r="L37">
        <f t="shared" si="4"/>
        <v>-0.52456999999999709</v>
      </c>
      <c r="N37" s="4">
        <f t="shared" si="13"/>
        <v>32.008739155112295</v>
      </c>
      <c r="P37" s="5">
        <f t="shared" si="8"/>
        <v>-7.2309090909641327</v>
      </c>
      <c r="Q37" s="5">
        <f t="shared" si="9"/>
        <v>56.348790322583994</v>
      </c>
      <c r="R37" s="4">
        <f t="shared" si="10"/>
        <v>7.7690802186774111</v>
      </c>
      <c r="S37">
        <v>6</v>
      </c>
      <c r="T37">
        <v>224.00003000000001</v>
      </c>
      <c r="U37">
        <f t="shared" si="5"/>
        <v>-1.6864015151554668E-2</v>
      </c>
      <c r="V37" s="5">
        <f t="shared" si="6"/>
        <v>-9.633106060590535</v>
      </c>
      <c r="AN37" s="4">
        <f t="shared" si="11"/>
        <v>-1.7690802186774111</v>
      </c>
      <c r="AO37" s="4">
        <f t="shared" si="12"/>
        <v>1.5902597959175777</v>
      </c>
    </row>
    <row r="38" spans="5:41" x14ac:dyDescent="0.25">
      <c r="E38">
        <v>67.411230000000003</v>
      </c>
      <c r="F38">
        <v>223.99997999999999</v>
      </c>
      <c r="G38">
        <v>825.76002000000005</v>
      </c>
      <c r="I38">
        <f t="shared" si="2"/>
        <v>3.629090909015531E-3</v>
      </c>
      <c r="K38">
        <f t="shared" si="3"/>
        <v>0.12237398020901551</v>
      </c>
      <c r="L38">
        <f t="shared" si="4"/>
        <v>-0.58876999999999668</v>
      </c>
      <c r="N38" s="4">
        <f t="shared" si="13"/>
        <v>33.009024973647939</v>
      </c>
      <c r="P38" s="5">
        <f t="shared" si="8"/>
        <v>3.629090909015531</v>
      </c>
      <c r="Q38" s="5">
        <f t="shared" si="9"/>
        <v>-7.8512096774155937</v>
      </c>
      <c r="R38" s="4">
        <f t="shared" si="10"/>
        <v>18.629079836868595</v>
      </c>
      <c r="S38">
        <v>16</v>
      </c>
      <c r="T38">
        <v>224.00003000000001</v>
      </c>
      <c r="U38">
        <f t="shared" si="5"/>
        <v>9.3759848484467057E-3</v>
      </c>
      <c r="V38" s="5">
        <f t="shared" si="6"/>
        <v>5.7468939394311747</v>
      </c>
      <c r="AN38" s="4">
        <f t="shared" si="11"/>
        <v>-2.6290798368685948</v>
      </c>
      <c r="AO38" s="4">
        <f t="shared" si="12"/>
        <v>0.64023532975753028</v>
      </c>
    </row>
    <row r="39" spans="5:41" x14ac:dyDescent="0.25">
      <c r="E39">
        <v>67.436329999999998</v>
      </c>
      <c r="F39">
        <v>223.99997999999999</v>
      </c>
      <c r="G39">
        <v>850.43275000000006</v>
      </c>
      <c r="I39">
        <f t="shared" si="2"/>
        <v>-1.3970909090971873E-2</v>
      </c>
      <c r="K39">
        <f t="shared" si="3"/>
        <v>0.10119643435902811</v>
      </c>
      <c r="L39">
        <f t="shared" si="4"/>
        <v>-0.56367000000000189</v>
      </c>
      <c r="N39" s="4">
        <f t="shared" si="13"/>
        <v>34.00929781885997</v>
      </c>
      <c r="P39" s="5">
        <f t="shared" si="8"/>
        <v>-13.970909090971873</v>
      </c>
      <c r="Q39" s="5">
        <f t="shared" si="9"/>
        <v>17.2487903225792</v>
      </c>
      <c r="R39" s="4">
        <f t="shared" si="10"/>
        <v>1.0290794550976621</v>
      </c>
      <c r="S39">
        <v>0</v>
      </c>
      <c r="T39">
        <v>224.00003000000001</v>
      </c>
      <c r="U39">
        <f t="shared" si="5"/>
        <v>-3.8240151515651633E-3</v>
      </c>
      <c r="V39" s="5">
        <f t="shared" si="6"/>
        <v>10.146893939406709</v>
      </c>
      <c r="AN39" s="4">
        <f t="shared" si="11"/>
        <v>-1.0290794550976621</v>
      </c>
      <c r="AO39" s="4">
        <f t="shared" si="12"/>
        <v>2.1502100243477287</v>
      </c>
    </row>
    <row r="40" spans="5:41" x14ac:dyDescent="0.25">
      <c r="E40">
        <v>67.483130000000003</v>
      </c>
      <c r="F40">
        <v>224.00005999999999</v>
      </c>
      <c r="G40">
        <v>875.10587999999996</v>
      </c>
      <c r="I40">
        <f t="shared" si="2"/>
        <v>1.6569090909030137E-2</v>
      </c>
      <c r="K40">
        <f t="shared" si="3"/>
        <v>0.12815883050903012</v>
      </c>
      <c r="L40">
        <f t="shared" si="4"/>
        <v>-0.51686999999999728</v>
      </c>
      <c r="N40" s="4">
        <f t="shared" si="13"/>
        <v>35.009586880726502</v>
      </c>
      <c r="P40" s="5">
        <f t="shared" si="8"/>
        <v>16.569090909030137</v>
      </c>
      <c r="Q40" s="5">
        <f t="shared" si="9"/>
        <v>64.048790322583812</v>
      </c>
      <c r="R40" s="4">
        <f t="shared" si="10"/>
        <v>31.569079073309954</v>
      </c>
      <c r="S40">
        <v>2</v>
      </c>
      <c r="T40">
        <v>223.99996999999999</v>
      </c>
      <c r="U40">
        <f t="shared" si="5"/>
        <v>5.5259848484467966E-3</v>
      </c>
      <c r="V40" s="5">
        <f t="shared" si="6"/>
        <v>-11.043106060583341</v>
      </c>
      <c r="AN40" s="4">
        <f t="shared" si="11"/>
        <v>-29.569079073309954</v>
      </c>
      <c r="AO40" s="4">
        <f t="shared" si="12"/>
        <v>-26.479815025632988</v>
      </c>
    </row>
    <row r="41" spans="5:41" x14ac:dyDescent="0.25">
      <c r="E41">
        <v>67.406229999999994</v>
      </c>
      <c r="F41">
        <v>223.99997999999999</v>
      </c>
      <c r="G41">
        <v>899.77868999999998</v>
      </c>
      <c r="I41">
        <f t="shared" si="2"/>
        <v>-1.9570909090958821E-2</v>
      </c>
      <c r="K41">
        <f t="shared" si="3"/>
        <v>8.8441273059041176E-2</v>
      </c>
      <c r="L41">
        <f t="shared" si="4"/>
        <v>-0.59377000000000635</v>
      </c>
      <c r="N41" s="4">
        <f t="shared" si="13"/>
        <v>36.009862969269435</v>
      </c>
      <c r="P41" s="5">
        <f t="shared" si="8"/>
        <v>-19.570909090958821</v>
      </c>
      <c r="Q41" s="5">
        <f t="shared" si="9"/>
        <v>-12.851209677425256</v>
      </c>
      <c r="R41" s="4">
        <f t="shared" ref="R41:R72" si="14">P41-$Z$5*(N41-$N$9)+15</f>
        <v>-4.5709213084637703</v>
      </c>
      <c r="S41">
        <v>-24</v>
      </c>
      <c r="T41">
        <v>223.99995000000001</v>
      </c>
      <c r="U41">
        <f t="shared" si="5"/>
        <v>-2.6774015151545427E-2</v>
      </c>
      <c r="V41" s="5">
        <f t="shared" si="6"/>
        <v>-7.203106060586606</v>
      </c>
      <c r="AN41" s="4">
        <f t="shared" si="11"/>
        <v>-19.42907869153623</v>
      </c>
      <c r="AO41" s="4">
        <f t="shared" si="12"/>
        <v>-16.42983978372791</v>
      </c>
    </row>
    <row r="42" spans="5:41" x14ac:dyDescent="0.25">
      <c r="E42">
        <v>67.424629999999993</v>
      </c>
      <c r="F42">
        <v>223.99997999999999</v>
      </c>
      <c r="G42">
        <v>924.45158000000004</v>
      </c>
      <c r="I42">
        <f t="shared" si="2"/>
        <v>9.8690909090350942E-3</v>
      </c>
      <c r="K42">
        <f t="shared" si="3"/>
        <v>0.11430370400903508</v>
      </c>
      <c r="L42">
        <f t="shared" si="4"/>
        <v>-0.5753700000000066</v>
      </c>
      <c r="N42" s="4">
        <f t="shared" si="13"/>
        <v>37.010142301143276</v>
      </c>
      <c r="P42" s="5">
        <f t="shared" si="8"/>
        <v>9.8690909090350942</v>
      </c>
      <c r="Q42" s="5">
        <f t="shared" si="9"/>
        <v>5.5487903225744928</v>
      </c>
      <c r="R42" s="4">
        <f t="shared" si="14"/>
        <v>24.86907830974414</v>
      </c>
      <c r="S42">
        <v>25</v>
      </c>
      <c r="T42">
        <v>224.00003000000001</v>
      </c>
      <c r="U42">
        <f t="shared" si="5"/>
        <v>1.9625984848431699E-2</v>
      </c>
      <c r="V42" s="5">
        <f t="shared" si="6"/>
        <v>9.7568939393966048</v>
      </c>
      <c r="AN42" s="4">
        <f t="shared" si="11"/>
        <v>0.13092169025586031</v>
      </c>
      <c r="AO42" s="4">
        <f t="shared" si="12"/>
        <v>3.0401351662957539</v>
      </c>
    </row>
    <row r="43" spans="5:41" x14ac:dyDescent="0.25">
      <c r="E43">
        <v>67.378709999999998</v>
      </c>
      <c r="F43">
        <v>224.00004000000001</v>
      </c>
      <c r="G43">
        <v>949.12463000000002</v>
      </c>
      <c r="I43">
        <f t="shared" si="2"/>
        <v>-5.8090909098496013E-4</v>
      </c>
      <c r="K43">
        <f t="shared" si="3"/>
        <v>0.10027611175901502</v>
      </c>
      <c r="L43">
        <f t="shared" si="4"/>
        <v>-0.6212900000000019</v>
      </c>
      <c r="N43" s="4">
        <f t="shared" si="13"/>
        <v>38.010428119678913</v>
      </c>
      <c r="P43" s="5">
        <f t="shared" si="8"/>
        <v>-0.58090909098496013</v>
      </c>
      <c r="Q43" s="5">
        <f t="shared" si="9"/>
        <v>-40.371209677420808</v>
      </c>
      <c r="R43" s="4">
        <f t="shared" si="14"/>
        <v>14.419077927935605</v>
      </c>
      <c r="S43">
        <v>14</v>
      </c>
      <c r="T43">
        <v>224.00008</v>
      </c>
      <c r="U43">
        <f t="shared" si="5"/>
        <v>7.075984848427197E-3</v>
      </c>
      <c r="V43" s="5">
        <f t="shared" si="6"/>
        <v>7.6568939394121571</v>
      </c>
      <c r="AN43" s="4">
        <f t="shared" si="11"/>
        <v>-0.41907792793560539</v>
      </c>
      <c r="AO43" s="4">
        <f t="shared" si="12"/>
        <v>2.4001098244360803</v>
      </c>
    </row>
    <row r="44" spans="5:41" x14ac:dyDescent="0.25">
      <c r="E44">
        <v>67.47833</v>
      </c>
      <c r="F44">
        <v>223.99987999999999</v>
      </c>
      <c r="G44">
        <v>973.79759999999999</v>
      </c>
      <c r="I44">
        <f t="shared" si="2"/>
        <v>8.129090909022807E-3</v>
      </c>
      <c r="K44">
        <f t="shared" si="3"/>
        <v>0.10540853110902279</v>
      </c>
      <c r="L44">
        <f t="shared" si="4"/>
        <v>-0.5216700000000003</v>
      </c>
      <c r="N44" s="4">
        <f t="shared" si="13"/>
        <v>39.010710694883642</v>
      </c>
      <c r="P44" s="5">
        <f t="shared" si="8"/>
        <v>8.129090909022807</v>
      </c>
      <c r="Q44" s="5">
        <f t="shared" si="9"/>
        <v>59.248790322580788</v>
      </c>
      <c r="R44" s="4">
        <f t="shared" si="14"/>
        <v>23.129077546156129</v>
      </c>
      <c r="S44">
        <v>23</v>
      </c>
      <c r="T44">
        <v>224.00003000000001</v>
      </c>
      <c r="U44">
        <f t="shared" si="5"/>
        <v>1.0125984848428971E-2</v>
      </c>
      <c r="V44" s="5">
        <f t="shared" si="6"/>
        <v>1.9968939394061636</v>
      </c>
      <c r="AN44" s="4">
        <f t="shared" si="11"/>
        <v>-0.12907754615612888</v>
      </c>
      <c r="AO44" s="4">
        <f t="shared" si="12"/>
        <v>2.600085650146474</v>
      </c>
    </row>
    <row r="45" spans="5:41" x14ac:dyDescent="0.25">
      <c r="E45">
        <v>67.446809999999999</v>
      </c>
      <c r="F45">
        <v>223.99997999999999</v>
      </c>
      <c r="G45">
        <v>998.47072000000003</v>
      </c>
      <c r="I45">
        <f t="shared" si="2"/>
        <v>-1.6070909090984742E-2</v>
      </c>
      <c r="K45">
        <f t="shared" si="3"/>
        <v>7.7630928709015251E-2</v>
      </c>
      <c r="L45">
        <f t="shared" si="4"/>
        <v>-0.55319000000000074</v>
      </c>
      <c r="N45" s="4">
        <f t="shared" si="13"/>
        <v>40.010999351333822</v>
      </c>
      <c r="P45" s="5">
        <f t="shared" si="8"/>
        <v>-16.070909090984742</v>
      </c>
      <c r="Q45" s="5">
        <f t="shared" si="9"/>
        <v>27.728790322580355</v>
      </c>
      <c r="R45" s="4">
        <f t="shared" si="14"/>
        <v>-1.0709228356409817</v>
      </c>
      <c r="S45">
        <v>-1</v>
      </c>
      <c r="T45">
        <v>224.00003000000001</v>
      </c>
      <c r="U45">
        <f t="shared" si="5"/>
        <v>-1.1374015151545791E-2</v>
      </c>
      <c r="V45" s="5">
        <f t="shared" si="6"/>
        <v>4.6968939394389508</v>
      </c>
      <c r="AN45" s="4">
        <f t="shared" si="11"/>
        <v>7.0922835640981674E-2</v>
      </c>
      <c r="AO45" s="4">
        <f t="shared" si="12"/>
        <v>2.7100600163755968</v>
      </c>
    </row>
    <row r="46" spans="5:41" x14ac:dyDescent="0.25">
      <c r="E46">
        <v>67.437629999999999</v>
      </c>
      <c r="F46">
        <v>223.99997999999999</v>
      </c>
      <c r="G46">
        <v>1023.1434</v>
      </c>
      <c r="I46">
        <f t="shared" si="2"/>
        <v>-1.7309090909805036E-3</v>
      </c>
      <c r="K46">
        <f t="shared" si="3"/>
        <v>8.8393390109019476E-2</v>
      </c>
      <c r="L46">
        <f t="shared" si="4"/>
        <v>-0.56237000000000137</v>
      </c>
      <c r="N46" s="4">
        <f t="shared" si="13"/>
        <v>41.011270169464041</v>
      </c>
      <c r="P46" s="5">
        <f t="shared" si="8"/>
        <v>-1.7309090909805036</v>
      </c>
      <c r="Q46" s="5">
        <f t="shared" si="9"/>
        <v>18.548790322579723</v>
      </c>
      <c r="R46" s="4">
        <f t="shared" si="14"/>
        <v>13.2690767825805</v>
      </c>
      <c r="S46">
        <v>26</v>
      </c>
      <c r="T46">
        <v>223.99995000000001</v>
      </c>
      <c r="U46">
        <f t="shared" si="5"/>
        <v>1.4475984848445478E-2</v>
      </c>
      <c r="V46" s="5">
        <f t="shared" si="6"/>
        <v>16.206893939425981</v>
      </c>
      <c r="AN46" s="4">
        <f t="shared" si="11"/>
        <v>12.7309232174195</v>
      </c>
      <c r="AO46" s="4">
        <f t="shared" si="12"/>
        <v>15.28003555018525</v>
      </c>
    </row>
    <row r="47" spans="5:41" x14ac:dyDescent="0.25">
      <c r="E47">
        <v>67.433629999999994</v>
      </c>
      <c r="F47">
        <v>224.00005999999999</v>
      </c>
      <c r="G47">
        <v>1047.8164999999999</v>
      </c>
      <c r="I47">
        <f t="shared" si="2"/>
        <v>-1.9709090909714178E-3</v>
      </c>
      <c r="K47">
        <f t="shared" si="3"/>
        <v>8.4575790609028562E-2</v>
      </c>
      <c r="L47">
        <f t="shared" si="4"/>
        <v>-0.56637000000000626</v>
      </c>
      <c r="N47" s="4">
        <f t="shared" si="13"/>
        <v>42.011558015081484</v>
      </c>
      <c r="P47" s="5">
        <f t="shared" si="8"/>
        <v>-1.9709090909714178</v>
      </c>
      <c r="Q47" s="5">
        <f t="shared" si="9"/>
        <v>14.548790322574835</v>
      </c>
      <c r="R47" s="4">
        <f t="shared" si="14"/>
        <v>13.029076400800331</v>
      </c>
      <c r="S47">
        <v>27</v>
      </c>
      <c r="T47">
        <v>224.00003000000001</v>
      </c>
      <c r="U47">
        <f t="shared" si="5"/>
        <v>1.10359848484336E-2</v>
      </c>
      <c r="V47" s="5">
        <f t="shared" si="6"/>
        <v>13.006893939405018</v>
      </c>
      <c r="AN47" s="4">
        <f t="shared" si="11"/>
        <v>13.970923599199669</v>
      </c>
      <c r="AO47" s="4">
        <f t="shared" si="12"/>
        <v>16.430010792096773</v>
      </c>
    </row>
    <row r="48" spans="5:41" x14ac:dyDescent="0.25">
      <c r="E48">
        <v>67.495729999999995</v>
      </c>
      <c r="F48">
        <v>223.99997999999999</v>
      </c>
      <c r="G48">
        <v>1072.4893999999999</v>
      </c>
      <c r="I48">
        <f t="shared" si="2"/>
        <v>5.7290909090284003E-3</v>
      </c>
      <c r="K48">
        <f t="shared" si="3"/>
        <v>8.8698220109028392E-2</v>
      </c>
      <c r="L48">
        <f t="shared" si="4"/>
        <v>-0.50427000000000533</v>
      </c>
      <c r="N48" s="4">
        <f t="shared" si="13"/>
        <v>43.011837752371683</v>
      </c>
      <c r="P48" s="5">
        <f t="shared" si="8"/>
        <v>5.7290909090284003</v>
      </c>
      <c r="Q48" s="5">
        <f t="shared" si="9"/>
        <v>76.648790322575763</v>
      </c>
      <c r="R48" s="4">
        <f t="shared" si="14"/>
        <v>20.729076019013991</v>
      </c>
      <c r="S48">
        <v>20</v>
      </c>
      <c r="T48">
        <v>224.00003000000001</v>
      </c>
      <c r="U48">
        <f t="shared" si="5"/>
        <v>2.3759848484417034E-3</v>
      </c>
      <c r="V48" s="5">
        <f t="shared" si="6"/>
        <v>-3.3531060605866969</v>
      </c>
      <c r="AN48" s="4">
        <f t="shared" si="11"/>
        <v>-0.72907601901399133</v>
      </c>
      <c r="AO48" s="4">
        <f t="shared" si="12"/>
        <v>1.6399854502149065</v>
      </c>
    </row>
    <row r="49" spans="5:41" x14ac:dyDescent="0.25">
      <c r="E49">
        <v>67.394189999999995</v>
      </c>
      <c r="F49">
        <v>223.99997999999999</v>
      </c>
      <c r="G49">
        <v>1097.1623999999999</v>
      </c>
      <c r="I49">
        <f t="shared" si="2"/>
        <v>-1.2770909090960458E-2</v>
      </c>
      <c r="K49">
        <f t="shared" si="3"/>
        <v>6.6620635109039511E-2</v>
      </c>
      <c r="L49">
        <f t="shared" si="4"/>
        <v>-0.60581000000000529</v>
      </c>
      <c r="N49" s="4">
        <f t="shared" si="13"/>
        <v>44.012121543825508</v>
      </c>
      <c r="P49" s="5">
        <f t="shared" si="8"/>
        <v>-12.770909090960458</v>
      </c>
      <c r="Q49" s="5">
        <f t="shared" si="9"/>
        <v>-24.891209677424197</v>
      </c>
      <c r="R49" s="4">
        <f t="shared" si="14"/>
        <v>2.2290756372374254</v>
      </c>
      <c r="S49">
        <v>23</v>
      </c>
      <c r="T49">
        <v>224.00003000000001</v>
      </c>
      <c r="U49">
        <f t="shared" si="5"/>
        <v>9.455984848443677E-3</v>
      </c>
      <c r="V49" s="5">
        <f t="shared" si="6"/>
        <v>22.226893939404135</v>
      </c>
      <c r="AN49" s="4">
        <f t="shared" si="11"/>
        <v>20.770924362762575</v>
      </c>
      <c r="AO49" s="4">
        <f t="shared" si="12"/>
        <v>23.049960400223046</v>
      </c>
    </row>
    <row r="50" spans="5:41" x14ac:dyDescent="0.25">
      <c r="E50">
        <v>67.396990000000002</v>
      </c>
      <c r="F50">
        <v>223.99992</v>
      </c>
      <c r="G50">
        <v>1121.8352</v>
      </c>
      <c r="I50">
        <f t="shared" si="2"/>
        <v>1.0769090909036549E-2</v>
      </c>
      <c r="K50">
        <f t="shared" si="3"/>
        <v>8.6583079109036537E-2</v>
      </c>
      <c r="L50">
        <f t="shared" si="4"/>
        <v>-0.6030099999999976</v>
      </c>
      <c r="N50" s="4">
        <f t="shared" si="13"/>
        <v>45.012397226952075</v>
      </c>
      <c r="P50" s="5">
        <f t="shared" si="8"/>
        <v>10.769090909036549</v>
      </c>
      <c r="Q50" s="5">
        <f t="shared" si="9"/>
        <v>-22.091209677416511</v>
      </c>
      <c r="R50" s="4">
        <f t="shared" si="14"/>
        <v>25.76907525544982</v>
      </c>
      <c r="S50">
        <v>18</v>
      </c>
      <c r="T50">
        <v>224.00003000000001</v>
      </c>
      <c r="U50">
        <f t="shared" si="5"/>
        <v>3.4759848484497979E-3</v>
      </c>
      <c r="V50" s="5">
        <f t="shared" si="6"/>
        <v>-7.2931060605867515</v>
      </c>
      <c r="AN50" s="4">
        <f t="shared" si="11"/>
        <v>-7.7690752554498204</v>
      </c>
      <c r="AO50" s="4">
        <f t="shared" si="12"/>
        <v>-5.5800651970698647</v>
      </c>
    </row>
    <row r="51" spans="5:41" x14ac:dyDescent="0.25">
      <c r="E51">
        <v>67.389579999999995</v>
      </c>
      <c r="F51">
        <v>223.99997999999999</v>
      </c>
      <c r="G51">
        <v>1146.5083999999999</v>
      </c>
      <c r="I51">
        <f t="shared" si="2"/>
        <v>-1.1709090909732822E-3</v>
      </c>
      <c r="K51">
        <f t="shared" si="3"/>
        <v>7.1065465109026699E-2</v>
      </c>
      <c r="L51">
        <f t="shared" si="4"/>
        <v>-0.61042000000000485</v>
      </c>
      <c r="N51" s="4">
        <f t="shared" si="13"/>
        <v>46.01268912673315</v>
      </c>
      <c r="P51" s="5">
        <f t="shared" si="8"/>
        <v>-1.1709090909732822</v>
      </c>
      <c r="Q51" s="5">
        <f t="shared" si="9"/>
        <v>-29.501209677423756</v>
      </c>
      <c r="R51" s="4">
        <f t="shared" si="14"/>
        <v>13.829074873649189</v>
      </c>
      <c r="S51">
        <v>13</v>
      </c>
      <c r="T51">
        <v>224.00003000000001</v>
      </c>
      <c r="U51">
        <f t="shared" si="5"/>
        <v>-1.2240151515641173E-3</v>
      </c>
      <c r="V51" s="5">
        <f t="shared" si="6"/>
        <v>-5.3106060590835114E-2</v>
      </c>
      <c r="AN51" s="4">
        <f t="shared" si="11"/>
        <v>-0.82907487364918886</v>
      </c>
      <c r="AO51" s="4">
        <f t="shared" si="12"/>
        <v>1.2699108110990478</v>
      </c>
    </row>
    <row r="52" spans="5:41" x14ac:dyDescent="0.25">
      <c r="E52">
        <v>67.464929999999995</v>
      </c>
      <c r="F52">
        <v>223.99997999999999</v>
      </c>
      <c r="G52">
        <v>1171.1812</v>
      </c>
      <c r="I52">
        <f t="shared" si="2"/>
        <v>8.0690909090321838E-3</v>
      </c>
      <c r="K52">
        <f t="shared" si="3"/>
        <v>7.6727909109032155E-2</v>
      </c>
      <c r="L52">
        <f t="shared" si="4"/>
        <v>-0.5350700000000046</v>
      </c>
      <c r="N52" s="4">
        <f t="shared" si="13"/>
        <v>47.012964809859724</v>
      </c>
      <c r="P52" s="5">
        <f t="shared" si="8"/>
        <v>8.0690909090321838</v>
      </c>
      <c r="Q52" s="5">
        <f t="shared" si="9"/>
        <v>45.848790322576491</v>
      </c>
      <c r="R52" s="4">
        <f t="shared" si="14"/>
        <v>23.06907449187004</v>
      </c>
      <c r="S52">
        <v>13</v>
      </c>
      <c r="T52">
        <v>224.00003000000001</v>
      </c>
      <c r="U52">
        <f t="shared" si="5"/>
        <v>-2.3240151515722118E-3</v>
      </c>
      <c r="V52" s="5">
        <f t="shared" si="6"/>
        <v>-10.393106060604396</v>
      </c>
      <c r="AN52" s="4">
        <f t="shared" si="11"/>
        <v>-10.06907449187004</v>
      </c>
      <c r="AO52" s="4">
        <f t="shared" si="12"/>
        <v>-8.0601147132273745</v>
      </c>
    </row>
    <row r="53" spans="5:41" x14ac:dyDescent="0.25">
      <c r="E53">
        <v>67.376310000000004</v>
      </c>
      <c r="F53">
        <v>224.00005999999999</v>
      </c>
      <c r="G53">
        <v>1195.8543</v>
      </c>
      <c r="I53">
        <f t="shared" si="2"/>
        <v>-1.6709090909614588E-3</v>
      </c>
      <c r="K53">
        <f t="shared" si="3"/>
        <v>6.3410309609038512E-2</v>
      </c>
      <c r="L53">
        <f t="shared" si="4"/>
        <v>-0.6236899999999963</v>
      </c>
      <c r="N53" s="4">
        <f t="shared" si="13"/>
        <v>48.013252655477174</v>
      </c>
      <c r="P53" s="5">
        <f t="shared" si="8"/>
        <v>-1.6709090909614588</v>
      </c>
      <c r="Q53" s="5">
        <f t="shared" si="9"/>
        <v>-42.771209677415214</v>
      </c>
      <c r="R53" s="4">
        <f t="shared" si="14"/>
        <v>13.329074110087145</v>
      </c>
      <c r="S53">
        <v>12</v>
      </c>
      <c r="T53">
        <v>224.00003000000001</v>
      </c>
      <c r="U53">
        <f t="shared" si="5"/>
        <v>-1.4364015151556941E-2</v>
      </c>
      <c r="V53" s="5">
        <f t="shared" si="6"/>
        <v>-12.693106060595483</v>
      </c>
      <c r="AN53" s="4">
        <f t="shared" si="11"/>
        <v>-1.329074110087145</v>
      </c>
      <c r="AO53" s="4">
        <f t="shared" si="12"/>
        <v>0.58986049219940373</v>
      </c>
    </row>
    <row r="54" spans="5:41" x14ac:dyDescent="0.25">
      <c r="E54">
        <v>67.456729999999993</v>
      </c>
      <c r="F54">
        <v>223.99997999999999</v>
      </c>
      <c r="G54">
        <v>1220.5272</v>
      </c>
      <c r="I54">
        <f t="shared" si="2"/>
        <v>3.1090909090210062E-3</v>
      </c>
      <c r="K54">
        <f t="shared" si="3"/>
        <v>6.4612739109020989E-2</v>
      </c>
      <c r="L54">
        <f t="shared" si="4"/>
        <v>-0.5432700000000068</v>
      </c>
      <c r="N54" s="4">
        <f t="shared" si="13"/>
        <v>49.013532392767374</v>
      </c>
      <c r="P54" s="5">
        <f t="shared" si="8"/>
        <v>3.1090909090210062</v>
      </c>
      <c r="Q54" s="5">
        <f t="shared" si="9"/>
        <v>37.648790322574285</v>
      </c>
      <c r="R54" s="4">
        <f t="shared" si="14"/>
        <v>18.109073728283452</v>
      </c>
      <c r="S54">
        <v>19</v>
      </c>
      <c r="T54">
        <v>224.0001</v>
      </c>
      <c r="U54">
        <f t="shared" si="5"/>
        <v>-4.2240151515500202E-3</v>
      </c>
      <c r="V54" s="5">
        <f t="shared" si="6"/>
        <v>-7.3331060605710263</v>
      </c>
      <c r="AN54" s="4">
        <f t="shared" si="11"/>
        <v>0.89092627171654826</v>
      </c>
      <c r="AO54" s="4">
        <f t="shared" si="12"/>
        <v>2.7198353327722526</v>
      </c>
    </row>
    <row r="55" spans="5:41" x14ac:dyDescent="0.25">
      <c r="E55">
        <v>67.449529999999996</v>
      </c>
      <c r="F55">
        <v>223.99997999999999</v>
      </c>
      <c r="G55">
        <v>1245.2001</v>
      </c>
      <c r="I55">
        <f t="shared" si="2"/>
        <v>9.790909090270361E-4</v>
      </c>
      <c r="K55">
        <f t="shared" si="3"/>
        <v>5.8905168609027003E-2</v>
      </c>
      <c r="L55">
        <f t="shared" si="4"/>
        <v>-0.55047000000000423</v>
      </c>
      <c r="N55" s="4">
        <f t="shared" si="13"/>
        <v>50.013812130057566</v>
      </c>
      <c r="P55" s="5">
        <f t="shared" si="8"/>
        <v>0.9790909090270361</v>
      </c>
      <c r="Q55" s="5">
        <f t="shared" si="9"/>
        <v>30.448790322576858</v>
      </c>
      <c r="R55" s="4">
        <f t="shared" si="14"/>
        <v>15.979073346503322</v>
      </c>
      <c r="S55">
        <v>17</v>
      </c>
      <c r="T55">
        <v>224.00003000000001</v>
      </c>
      <c r="U55">
        <f t="shared" si="5"/>
        <v>-7.524015151545882E-3</v>
      </c>
      <c r="V55" s="5">
        <f t="shared" si="6"/>
        <v>-8.5031060605729181</v>
      </c>
      <c r="AN55" s="4">
        <f t="shared" si="11"/>
        <v>1.0209266534966783</v>
      </c>
      <c r="AO55" s="4">
        <f t="shared" si="12"/>
        <v>2.7598109030709921</v>
      </c>
    </row>
    <row r="56" spans="5:41" x14ac:dyDescent="0.25">
      <c r="E56">
        <v>67.392529999999994</v>
      </c>
      <c r="F56">
        <v>223.99997999999999</v>
      </c>
      <c r="G56">
        <v>1269.8732</v>
      </c>
      <c r="I56">
        <f t="shared" si="2"/>
        <v>-5.8209090909713268E-3</v>
      </c>
      <c r="K56">
        <f t="shared" si="3"/>
        <v>4.852756910902864E-2</v>
      </c>
      <c r="L56">
        <f t="shared" si="4"/>
        <v>-0.60747000000000639</v>
      </c>
      <c r="N56" s="4">
        <f t="shared" si="13"/>
        <v>51.014099975675016</v>
      </c>
      <c r="P56" s="5">
        <f t="shared" si="8"/>
        <v>-5.8209090909713268</v>
      </c>
      <c r="Q56" s="5">
        <f t="shared" si="9"/>
        <v>-26.551209677425302</v>
      </c>
      <c r="R56" s="4">
        <f t="shared" si="14"/>
        <v>9.1790729647157043</v>
      </c>
      <c r="S56">
        <v>10</v>
      </c>
      <c r="T56">
        <v>224.00003000000001</v>
      </c>
      <c r="U56">
        <f t="shared" si="5"/>
        <v>-5.0740151515640264E-3</v>
      </c>
      <c r="V56" s="5">
        <f t="shared" si="6"/>
        <v>0.74689393940730042</v>
      </c>
      <c r="AN56" s="4">
        <f t="shared" si="11"/>
        <v>0.82092703528429567</v>
      </c>
      <c r="AO56" s="4">
        <f t="shared" si="12"/>
        <v>2.4697850138783126</v>
      </c>
    </row>
    <row r="57" spans="5:41" x14ac:dyDescent="0.25">
      <c r="E57">
        <v>67.381029999999996</v>
      </c>
      <c r="F57">
        <v>223.99988999999999</v>
      </c>
      <c r="G57">
        <v>1294.546</v>
      </c>
      <c r="I57">
        <f t="shared" si="2"/>
        <v>-7.6209090909742372E-3</v>
      </c>
      <c r="K57">
        <f t="shared" si="3"/>
        <v>4.315001310902572E-2</v>
      </c>
      <c r="L57">
        <f t="shared" si="4"/>
        <v>-0.61897000000000446</v>
      </c>
      <c r="N57" s="4">
        <f t="shared" si="13"/>
        <v>52.01437565880159</v>
      </c>
      <c r="P57" s="5">
        <f t="shared" si="8"/>
        <v>-7.6209090909742372</v>
      </c>
      <c r="Q57" s="5">
        <f t="shared" si="9"/>
        <v>-38.051209677423373</v>
      </c>
      <c r="R57" s="4">
        <f t="shared" si="14"/>
        <v>7.3790725829281829</v>
      </c>
      <c r="S57">
        <v>8</v>
      </c>
      <c r="T57">
        <v>224.00003000000001</v>
      </c>
      <c r="U57">
        <f t="shared" si="5"/>
        <v>-5.524015151564754E-3</v>
      </c>
      <c r="V57" s="5">
        <f t="shared" si="6"/>
        <v>2.0968939394094832</v>
      </c>
      <c r="AN57" s="4">
        <f t="shared" si="11"/>
        <v>0.62092741707181709</v>
      </c>
      <c r="AO57" s="4">
        <f t="shared" si="12"/>
        <v>2.1797605841844421</v>
      </c>
    </row>
    <row r="58" spans="5:41" x14ac:dyDescent="0.25">
      <c r="E58">
        <v>67.41619</v>
      </c>
      <c r="F58">
        <v>224.00004000000001</v>
      </c>
      <c r="G58">
        <v>1319.2190000000001</v>
      </c>
      <c r="I58">
        <f t="shared" si="2"/>
        <v>-2.5770909090965688E-2</v>
      </c>
      <c r="K58">
        <f t="shared" si="3"/>
        <v>2.1422428109034275E-2</v>
      </c>
      <c r="L58">
        <f t="shared" si="4"/>
        <v>-0.58380999999999972</v>
      </c>
      <c r="N58" s="4">
        <f t="shared" si="13"/>
        <v>53.014659450255415</v>
      </c>
      <c r="P58" s="5">
        <f t="shared" si="8"/>
        <v>-25.770909090965688</v>
      </c>
      <c r="Q58" s="5">
        <f t="shared" si="9"/>
        <v>-2.8912096774186269</v>
      </c>
      <c r="R58" s="4">
        <f t="shared" si="14"/>
        <v>-10.770927798850973</v>
      </c>
      <c r="S58">
        <v>-10</v>
      </c>
      <c r="T58">
        <v>223.99996999999999</v>
      </c>
      <c r="U58">
        <f t="shared" si="5"/>
        <v>-3.0724015151548656E-2</v>
      </c>
      <c r="V58" s="5">
        <f t="shared" si="6"/>
        <v>-4.953106060582968</v>
      </c>
      <c r="AN58" s="4">
        <f t="shared" si="11"/>
        <v>0.77092779885097329</v>
      </c>
      <c r="AO58" s="4">
        <f t="shared" si="12"/>
        <v>2.2397350598580275</v>
      </c>
    </row>
    <row r="59" spans="5:41" x14ac:dyDescent="0.25">
      <c r="E59">
        <v>67.411929999999998</v>
      </c>
      <c r="F59">
        <v>223.99997999999999</v>
      </c>
      <c r="G59">
        <v>1343.8918000000001</v>
      </c>
      <c r="I59">
        <f t="shared" si="2"/>
        <v>-2.661090909097652E-2</v>
      </c>
      <c r="K59">
        <f t="shared" si="3"/>
        <v>1.7004872109023433E-2</v>
      </c>
      <c r="L59">
        <f t="shared" si="4"/>
        <v>-0.58807000000000187</v>
      </c>
      <c r="N59" s="4">
        <f t="shared" si="13"/>
        <v>54.014935133381989</v>
      </c>
      <c r="P59" s="5">
        <f t="shared" si="8"/>
        <v>-26.61090909097652</v>
      </c>
      <c r="Q59" s="5">
        <f t="shared" si="9"/>
        <v>-7.1512096774207778</v>
      </c>
      <c r="R59" s="4">
        <f t="shared" si="14"/>
        <v>-11.610928180646418</v>
      </c>
      <c r="S59">
        <v>0</v>
      </c>
      <c r="T59">
        <v>224.00003000000001</v>
      </c>
      <c r="U59">
        <f t="shared" si="5"/>
        <v>-1.0374015151569438E-2</v>
      </c>
      <c r="V59" s="5">
        <f t="shared" si="6"/>
        <v>16.236893939407082</v>
      </c>
      <c r="AN59" s="4">
        <f t="shared" si="11"/>
        <v>11.610928180646418</v>
      </c>
      <c r="AO59" s="4">
        <f t="shared" si="12"/>
        <v>12.989710265297354</v>
      </c>
    </row>
    <row r="60" spans="5:41" x14ac:dyDescent="0.25">
      <c r="E60">
        <v>67.439130000000006</v>
      </c>
      <c r="F60">
        <v>223.99987999999999</v>
      </c>
      <c r="G60">
        <v>1368.5648000000001</v>
      </c>
      <c r="I60">
        <f t="shared" si="2"/>
        <v>3.9090909090191417E-3</v>
      </c>
      <c r="K60">
        <f t="shared" si="3"/>
        <v>4.3947287109019101E-2</v>
      </c>
      <c r="L60">
        <f t="shared" si="4"/>
        <v>-0.56086999999999421</v>
      </c>
      <c r="N60" s="4">
        <f t="shared" si="13"/>
        <v>55.015218924835807</v>
      </c>
      <c r="P60" s="5">
        <f t="shared" si="8"/>
        <v>3.9090909090191417</v>
      </c>
      <c r="Q60" s="5">
        <f t="shared" si="9"/>
        <v>20.048790322586886</v>
      </c>
      <c r="R60" s="4">
        <f t="shared" si="14"/>
        <v>18.909071437561536</v>
      </c>
      <c r="S60">
        <v>32</v>
      </c>
      <c r="T60">
        <v>224.00003000000001</v>
      </c>
      <c r="U60">
        <f t="shared" si="5"/>
        <v>1.8325984848445387E-2</v>
      </c>
      <c r="V60" s="5">
        <f t="shared" si="6"/>
        <v>14.416893939426245</v>
      </c>
      <c r="AN60" s="4">
        <f t="shared" si="11"/>
        <v>13.090928562438464</v>
      </c>
      <c r="AO60" s="4">
        <f t="shared" si="12"/>
        <v>14.379685470733282</v>
      </c>
    </row>
    <row r="61" spans="5:41" x14ac:dyDescent="0.25">
      <c r="E61">
        <v>67.389290000000003</v>
      </c>
      <c r="F61">
        <v>223.99997999999999</v>
      </c>
      <c r="G61">
        <v>1393.2379000000001</v>
      </c>
      <c r="I61">
        <f t="shared" si="2"/>
        <v>-9.4709090909645965E-3</v>
      </c>
      <c r="K61">
        <f t="shared" si="3"/>
        <v>2.6989687609035362E-2</v>
      </c>
      <c r="L61">
        <f t="shared" si="4"/>
        <v>-0.61070999999999742</v>
      </c>
      <c r="N61" s="4">
        <f t="shared" si="13"/>
        <v>56.015506770453257</v>
      </c>
      <c r="P61" s="5">
        <f t="shared" si="8"/>
        <v>-9.4709090909645965</v>
      </c>
      <c r="Q61" s="5">
        <f t="shared" si="9"/>
        <v>-29.79120967741633</v>
      </c>
      <c r="R61" s="4">
        <f t="shared" si="14"/>
        <v>5.5290710557885436</v>
      </c>
      <c r="S61">
        <v>6</v>
      </c>
      <c r="T61">
        <v>224.00003000000001</v>
      </c>
      <c r="U61">
        <f t="shared" si="5"/>
        <v>-7.5740151515617526E-3</v>
      </c>
      <c r="V61" s="5">
        <f t="shared" si="6"/>
        <v>1.8968939394028439</v>
      </c>
      <c r="AN61" s="4">
        <f t="shared" si="11"/>
        <v>0.47092894421145637</v>
      </c>
      <c r="AO61" s="4">
        <f t="shared" si="12"/>
        <v>1.6696599464007047</v>
      </c>
    </row>
    <row r="62" spans="5:41" x14ac:dyDescent="0.25">
      <c r="E62">
        <v>67.415030000000002</v>
      </c>
      <c r="F62">
        <v>223.99997999999999</v>
      </c>
      <c r="G62">
        <v>1417.9106999999999</v>
      </c>
      <c r="I62">
        <f t="shared" si="2"/>
        <v>4.109090909025781E-3</v>
      </c>
      <c r="K62">
        <f t="shared" si="3"/>
        <v>3.6992131609025758E-2</v>
      </c>
      <c r="L62">
        <f t="shared" si="4"/>
        <v>-0.58496999999999844</v>
      </c>
      <c r="N62" s="4">
        <f t="shared" si="13"/>
        <v>57.015782453579824</v>
      </c>
      <c r="P62" s="5">
        <f t="shared" si="8"/>
        <v>4.109090909025781</v>
      </c>
      <c r="Q62" s="5">
        <f t="shared" si="9"/>
        <v>-4.0512096774173445</v>
      </c>
      <c r="R62" s="4">
        <f t="shared" si="14"/>
        <v>19.10907067399431</v>
      </c>
      <c r="S62">
        <v>20</v>
      </c>
      <c r="T62">
        <v>224.00003000000001</v>
      </c>
      <c r="U62">
        <f t="shared" si="5"/>
        <v>5.7759848484408849E-3</v>
      </c>
      <c r="V62" s="5">
        <f t="shared" si="6"/>
        <v>1.6668939394151039</v>
      </c>
      <c r="AN62" s="4">
        <f t="shared" si="11"/>
        <v>0.89092932600568986</v>
      </c>
      <c r="AO62" s="4">
        <f t="shared" si="12"/>
        <v>1.9996355167135471</v>
      </c>
    </row>
    <row r="63" spans="5:41" x14ac:dyDescent="0.25">
      <c r="E63">
        <v>67.338080000000005</v>
      </c>
      <c r="F63">
        <v>223.99997999999999</v>
      </c>
      <c r="G63">
        <v>1442.5838000000001</v>
      </c>
      <c r="I63">
        <f t="shared" si="2"/>
        <v>-1.7470909090974374E-2</v>
      </c>
      <c r="K63">
        <f t="shared" si="3"/>
        <v>1.1834532109025575E-2</v>
      </c>
      <c r="L63">
        <f t="shared" si="4"/>
        <v>-0.66191999999999496</v>
      </c>
      <c r="N63" s="4">
        <f t="shared" si="13"/>
        <v>58.016070299197281</v>
      </c>
      <c r="P63" s="5">
        <f t="shared" si="8"/>
        <v>-17.470909090974374</v>
      </c>
      <c r="Q63" s="5">
        <f t="shared" si="9"/>
        <v>-81.001209677413868</v>
      </c>
      <c r="R63" s="4">
        <f t="shared" si="14"/>
        <v>-2.4709297077950971</v>
      </c>
      <c r="S63">
        <v>-2</v>
      </c>
      <c r="T63">
        <v>224.00003000000001</v>
      </c>
      <c r="U63">
        <f t="shared" si="5"/>
        <v>-1.5934015151572112E-2</v>
      </c>
      <c r="V63" s="5">
        <f t="shared" si="6"/>
        <v>1.5368939394022618</v>
      </c>
      <c r="AN63" s="4">
        <f t="shared" si="11"/>
        <v>0.47092970779509713</v>
      </c>
      <c r="AO63" s="4">
        <f t="shared" si="12"/>
        <v>1.4896103572721096</v>
      </c>
    </row>
    <row r="64" spans="5:41" x14ac:dyDescent="0.25">
      <c r="E64">
        <v>67.435429999999997</v>
      </c>
      <c r="F64">
        <v>223.99997999999999</v>
      </c>
      <c r="G64">
        <v>1467.2566999999999</v>
      </c>
      <c r="I64">
        <f t="shared" si="2"/>
        <v>6.2690909090292735E-3</v>
      </c>
      <c r="K64">
        <f t="shared" si="3"/>
        <v>3.1996961609029262E-2</v>
      </c>
      <c r="L64">
        <f t="shared" si="4"/>
        <v>-0.56457000000000335</v>
      </c>
      <c r="N64" s="4">
        <f t="shared" si="13"/>
        <v>59.016350036487466</v>
      </c>
      <c r="P64" s="5">
        <f t="shared" si="8"/>
        <v>6.2690909090292735</v>
      </c>
      <c r="Q64" s="5">
        <f t="shared" si="9"/>
        <v>16.348790322577745</v>
      </c>
      <c r="R64" s="4">
        <f t="shared" si="14"/>
        <v>21.269069910422388</v>
      </c>
      <c r="S64">
        <v>33</v>
      </c>
      <c r="T64">
        <v>223.99994000000001</v>
      </c>
      <c r="U64">
        <f t="shared" si="5"/>
        <v>2.3175984848450071E-2</v>
      </c>
      <c r="V64" s="5">
        <f t="shared" si="6"/>
        <v>16.906893939420797</v>
      </c>
      <c r="AN64" s="4">
        <f t="shared" si="11"/>
        <v>11.730930089577612</v>
      </c>
      <c r="AO64" s="4">
        <f t="shared" si="12"/>
        <v>12.659585927573232</v>
      </c>
    </row>
    <row r="65" spans="5:41" x14ac:dyDescent="0.25">
      <c r="E65">
        <v>67.376429999999999</v>
      </c>
      <c r="F65">
        <v>223.99997999999999</v>
      </c>
      <c r="G65">
        <v>1491.9296999999999</v>
      </c>
      <c r="I65">
        <f t="shared" si="2"/>
        <v>-2.2270909090963187E-2</v>
      </c>
      <c r="K65">
        <f t="shared" si="3"/>
        <v>-1.2062339096319263E-4</v>
      </c>
      <c r="L65">
        <f t="shared" si="4"/>
        <v>-0.62357000000000085</v>
      </c>
      <c r="N65" s="4">
        <f t="shared" si="13"/>
        <v>60.016633827941291</v>
      </c>
      <c r="P65" s="5">
        <f t="shared" si="8"/>
        <v>-22.270909090963187</v>
      </c>
      <c r="Q65" s="5">
        <f t="shared" si="9"/>
        <v>-42.651209677419757</v>
      </c>
      <c r="R65" s="4">
        <f t="shared" si="14"/>
        <v>-7.2709304713577794</v>
      </c>
      <c r="S65">
        <v>3</v>
      </c>
      <c r="T65">
        <v>223.99995999999999</v>
      </c>
      <c r="U65">
        <f t="shared" si="5"/>
        <v>-1.1974015151565709E-2</v>
      </c>
      <c r="V65" s="5">
        <f t="shared" si="6"/>
        <v>10.296893939397478</v>
      </c>
      <c r="AN65" s="4">
        <f t="shared" si="11"/>
        <v>10.270930471357779</v>
      </c>
      <c r="AO65" s="4">
        <f t="shared" si="12"/>
        <v>11.109560768122556</v>
      </c>
    </row>
    <row r="66" spans="5:41" x14ac:dyDescent="0.25">
      <c r="E66">
        <v>67.449929999999995</v>
      </c>
      <c r="F66">
        <v>223.99997999999999</v>
      </c>
      <c r="G66">
        <v>1516.6025999999999</v>
      </c>
      <c r="I66">
        <f t="shared" si="2"/>
        <v>-6.9709090909668703E-3</v>
      </c>
      <c r="K66">
        <f t="shared" si="3"/>
        <v>1.1601806109033108E-2</v>
      </c>
      <c r="L66">
        <f t="shared" si="4"/>
        <v>-0.55007000000000517</v>
      </c>
      <c r="N66" s="4">
        <f t="shared" si="13"/>
        <v>61.016913565231491</v>
      </c>
      <c r="P66" s="5">
        <f t="shared" si="8"/>
        <v>-6.9709090909668703</v>
      </c>
      <c r="Q66" s="5">
        <f t="shared" si="9"/>
        <v>30.848790322575926</v>
      </c>
      <c r="R66" s="4">
        <f t="shared" si="14"/>
        <v>8.0290691468523789</v>
      </c>
      <c r="S66">
        <v>-4</v>
      </c>
      <c r="T66">
        <v>224.00008</v>
      </c>
      <c r="U66">
        <f t="shared" si="5"/>
        <v>-1.7974015151565936E-2</v>
      </c>
      <c r="V66" s="5">
        <f t="shared" si="6"/>
        <v>-11.003106060599066</v>
      </c>
      <c r="AN66" s="4">
        <f t="shared" si="11"/>
        <v>-12.029069146852379</v>
      </c>
      <c r="AO66" s="4">
        <f t="shared" si="12"/>
        <v>-11.280464756193172</v>
      </c>
    </row>
    <row r="67" spans="5:41" x14ac:dyDescent="0.25">
      <c r="E67">
        <v>67.406829999999999</v>
      </c>
      <c r="F67">
        <v>223.99997999999999</v>
      </c>
      <c r="G67">
        <v>1541.2755999999999</v>
      </c>
      <c r="I67">
        <f t="shared" si="2"/>
        <v>-7.2709090909768292E-3</v>
      </c>
      <c r="K67">
        <f t="shared" si="3"/>
        <v>7.724221109023155E-3</v>
      </c>
      <c r="L67">
        <f t="shared" si="4"/>
        <v>-0.59317000000000064</v>
      </c>
      <c r="N67" s="4">
        <f t="shared" si="13"/>
        <v>62.017197356685315</v>
      </c>
      <c r="P67" s="5">
        <f t="shared" si="8"/>
        <v>-7.2709090909768292</v>
      </c>
      <c r="Q67" s="5">
        <f t="shared" si="9"/>
        <v>-12.251209677419549</v>
      </c>
      <c r="R67" s="4">
        <f t="shared" si="14"/>
        <v>7.7290687650547136</v>
      </c>
      <c r="S67">
        <v>11</v>
      </c>
      <c r="T67">
        <v>224.00003000000001</v>
      </c>
      <c r="U67">
        <f t="shared" si="5"/>
        <v>8.7598484844875202E-4</v>
      </c>
      <c r="V67" s="5">
        <f t="shared" si="6"/>
        <v>8.1468939394255813</v>
      </c>
      <c r="AN67" s="4">
        <f t="shared" si="11"/>
        <v>3.2709312349452864</v>
      </c>
      <c r="AO67" s="4">
        <f t="shared" si="12"/>
        <v>3.9295108141231028</v>
      </c>
    </row>
    <row r="68" spans="5:41" x14ac:dyDescent="0.25">
      <c r="E68">
        <v>67.379230000000007</v>
      </c>
      <c r="F68">
        <v>223.99997999999999</v>
      </c>
      <c r="G68">
        <v>1565.9485999999999</v>
      </c>
      <c r="I68">
        <f t="shared" si="2"/>
        <v>1.3229090909021579E-2</v>
      </c>
      <c r="K68">
        <f t="shared" si="3"/>
        <v>2.4646636109021569E-2</v>
      </c>
      <c r="L68">
        <f t="shared" si="4"/>
        <v>-0.62076999999999316</v>
      </c>
      <c r="N68" s="4">
        <f t="shared" si="13"/>
        <v>63.017481148139133</v>
      </c>
      <c r="P68" s="5">
        <f t="shared" si="8"/>
        <v>13.229090909021579</v>
      </c>
      <c r="Q68" s="5">
        <f t="shared" si="9"/>
        <v>-39.851209677412072</v>
      </c>
      <c r="R68" s="4">
        <f t="shared" si="14"/>
        <v>28.229068383265414</v>
      </c>
      <c r="S68">
        <v>31</v>
      </c>
      <c r="T68">
        <v>224.00008</v>
      </c>
      <c r="U68">
        <f t="shared" si="5"/>
        <v>2.2275984848448616E-2</v>
      </c>
      <c r="V68" s="5">
        <f t="shared" si="6"/>
        <v>9.0468939394270365</v>
      </c>
      <c r="AN68" s="4">
        <f t="shared" si="11"/>
        <v>2.7709316167345861</v>
      </c>
      <c r="AO68" s="4">
        <f t="shared" si="12"/>
        <v>3.3394852898068308</v>
      </c>
    </row>
    <row r="69" spans="5:41" x14ac:dyDescent="0.25">
      <c r="E69">
        <v>67.417230000000004</v>
      </c>
      <c r="F69">
        <v>223.99997999999999</v>
      </c>
      <c r="G69">
        <v>1590.6215</v>
      </c>
      <c r="I69">
        <f t="shared" si="2"/>
        <v>-3.0370909090976284E-2</v>
      </c>
      <c r="K69">
        <f t="shared" si="3"/>
        <v>-2.2530934390976309E-2</v>
      </c>
      <c r="L69">
        <f t="shared" si="4"/>
        <v>-0.58276999999999646</v>
      </c>
      <c r="N69" s="4">
        <f t="shared" si="13"/>
        <v>64.01776088542934</v>
      </c>
      <c r="P69" s="5">
        <f t="shared" si="8"/>
        <v>-30.370909090976284</v>
      </c>
      <c r="Q69" s="5">
        <f t="shared" si="9"/>
        <v>-1.8512096774153664</v>
      </c>
      <c r="R69" s="4">
        <f t="shared" si="14"/>
        <v>-15.370931998518607</v>
      </c>
      <c r="S69">
        <v>-9</v>
      </c>
      <c r="T69">
        <v>223.99996999999999</v>
      </c>
      <c r="U69">
        <f t="shared" si="5"/>
        <v>-1.1864015151559215E-2</v>
      </c>
      <c r="V69" s="5">
        <f t="shared" si="6"/>
        <v>18.506893939417068</v>
      </c>
      <c r="AN69" s="4">
        <f t="shared" si="11"/>
        <v>6.370931998518607</v>
      </c>
      <c r="AO69" s="4">
        <f t="shared" si="12"/>
        <v>6.8494604952347355</v>
      </c>
    </row>
    <row r="70" spans="5:41" x14ac:dyDescent="0.25">
      <c r="E70">
        <v>67.42653</v>
      </c>
      <c r="F70">
        <v>223.99997999999999</v>
      </c>
      <c r="G70">
        <v>1615.2943</v>
      </c>
      <c r="I70">
        <f t="shared" ref="I70:I133" si="15">F202-$J$5</f>
        <v>5.6790909090409514E-3</v>
      </c>
      <c r="K70">
        <f t="shared" ref="K70:K133" si="16">-(G70-$G$5)*0.000145+0.236805+I70</f>
        <v>9.9415096090409161E-3</v>
      </c>
      <c r="L70">
        <f t="shared" ref="L70:L133" si="17">E70-77.5+19/2</f>
        <v>-0.57347000000000037</v>
      </c>
      <c r="N70" s="4">
        <f t="shared" si="13"/>
        <v>65.0180365685559</v>
      </c>
      <c r="P70" s="5">
        <f t="shared" si="8"/>
        <v>5.6790909090409514</v>
      </c>
      <c r="Q70" s="5">
        <f t="shared" si="9"/>
        <v>7.4487903225807228</v>
      </c>
      <c r="R70" s="4">
        <f t="shared" si="14"/>
        <v>20.679067619714019</v>
      </c>
      <c r="S70">
        <v>24</v>
      </c>
      <c r="T70">
        <v>224.00003000000001</v>
      </c>
      <c r="U70">
        <f t="shared" ref="U70:U133" si="18">T202-$T$3</f>
        <v>1.6055984848435401E-2</v>
      </c>
      <c r="V70" s="5">
        <f t="shared" ref="V70:V133" si="19">(U70-I70)*1000</f>
        <v>10.376893939394449</v>
      </c>
      <c r="AN70" s="4">
        <f t="shared" si="11"/>
        <v>3.3209323802859814</v>
      </c>
      <c r="AO70" s="4">
        <f t="shared" si="12"/>
        <v>3.7094353357712651</v>
      </c>
    </row>
    <row r="71" spans="5:41" x14ac:dyDescent="0.25">
      <c r="E71">
        <v>67.399829999999994</v>
      </c>
      <c r="F71">
        <v>223.99997999999999</v>
      </c>
      <c r="G71">
        <v>1639.9674</v>
      </c>
      <c r="I71">
        <f t="shared" si="15"/>
        <v>-5.5209090909613678E-3</v>
      </c>
      <c r="K71">
        <f t="shared" si="16"/>
        <v>-4.8360898909614036E-3</v>
      </c>
      <c r="L71">
        <f t="shared" si="17"/>
        <v>-0.60017000000000564</v>
      </c>
      <c r="N71" s="4">
        <f t="shared" si="13"/>
        <v>66.01832441417335</v>
      </c>
      <c r="P71" s="5">
        <f t="shared" si="8"/>
        <v>-5.5209090909613678</v>
      </c>
      <c r="Q71" s="5">
        <f t="shared" si="9"/>
        <v>-19.251209677424551</v>
      </c>
      <c r="R71" s="4">
        <f t="shared" si="14"/>
        <v>9.4790672379224432</v>
      </c>
      <c r="S71">
        <v>10</v>
      </c>
      <c r="T71">
        <v>224.00003000000001</v>
      </c>
      <c r="U71">
        <f t="shared" si="18"/>
        <v>-1.7324015151558569E-2</v>
      </c>
      <c r="V71" s="5">
        <f t="shared" si="19"/>
        <v>-11.803106060597202</v>
      </c>
      <c r="AN71" s="4">
        <f t="shared" si="11"/>
        <v>0.52093276207755679</v>
      </c>
      <c r="AO71" s="4">
        <f t="shared" si="12"/>
        <v>0.81941054120672252</v>
      </c>
    </row>
    <row r="72" spans="5:41" x14ac:dyDescent="0.25">
      <c r="E72">
        <v>67.434830000000005</v>
      </c>
      <c r="F72">
        <v>223.99997999999999</v>
      </c>
      <c r="G72">
        <v>1664.6404</v>
      </c>
      <c r="I72">
        <f t="shared" si="15"/>
        <v>2.7909090903222022E-4</v>
      </c>
      <c r="K72">
        <f t="shared" si="16"/>
        <v>-2.6136748909678098E-3</v>
      </c>
      <c r="L72">
        <f t="shared" si="17"/>
        <v>-0.56516999999999484</v>
      </c>
      <c r="N72" s="4">
        <f t="shared" si="13"/>
        <v>67.018608205627174</v>
      </c>
      <c r="P72" s="5">
        <f t="shared" si="8"/>
        <v>0.27909090903222022</v>
      </c>
      <c r="Q72" s="5">
        <f t="shared" si="9"/>
        <v>15.748790322586249</v>
      </c>
      <c r="R72" s="4">
        <f t="shared" si="14"/>
        <v>15.279066856128324</v>
      </c>
      <c r="S72">
        <v>12</v>
      </c>
      <c r="T72">
        <v>224.00003000000001</v>
      </c>
      <c r="U72">
        <f t="shared" si="18"/>
        <v>-7.424015151570984E-3</v>
      </c>
      <c r="V72" s="5">
        <f t="shared" si="19"/>
        <v>-7.7031060606032042</v>
      </c>
      <c r="AN72" s="4">
        <f t="shared" si="11"/>
        <v>-3.279066856128324</v>
      </c>
      <c r="AO72" s="4">
        <f t="shared" si="12"/>
        <v>-3.0706146182300023</v>
      </c>
    </row>
    <row r="73" spans="5:41" x14ac:dyDescent="0.25">
      <c r="E73">
        <v>67.363230000000001</v>
      </c>
      <c r="F73">
        <v>223.99997999999999</v>
      </c>
      <c r="G73">
        <v>1689.3133</v>
      </c>
      <c r="I73">
        <f t="shared" si="15"/>
        <v>1.9909090903524884E-4</v>
      </c>
      <c r="K73">
        <f t="shared" si="16"/>
        <v>-6.2712453909647692E-3</v>
      </c>
      <c r="L73">
        <f t="shared" si="17"/>
        <v>-0.6367699999999985</v>
      </c>
      <c r="N73" s="4">
        <f t="shared" si="13"/>
        <v>68.018887942917374</v>
      </c>
      <c r="P73" s="5">
        <f t="shared" si="8"/>
        <v>0.19909090903524884</v>
      </c>
      <c r="Q73" s="5">
        <f t="shared" si="9"/>
        <v>-55.851209677417415</v>
      </c>
      <c r="R73" s="4">
        <f t="shared" ref="R73:R104" si="20">P73-$Z$5*(N73-$N$9)+15</f>
        <v>15.199066474345194</v>
      </c>
      <c r="S73">
        <v>14</v>
      </c>
      <c r="T73">
        <v>223.99997999999999</v>
      </c>
      <c r="U73">
        <f t="shared" si="18"/>
        <v>-6.0240151515529305E-3</v>
      </c>
      <c r="V73" s="5">
        <f t="shared" si="19"/>
        <v>-6.2231060605881794</v>
      </c>
      <c r="AN73" s="4">
        <f t="shared" si="11"/>
        <v>-1.1990664743451944</v>
      </c>
      <c r="AO73" s="4">
        <f t="shared" si="12"/>
        <v>-1.0806397776777166</v>
      </c>
    </row>
    <row r="74" spans="5:41" x14ac:dyDescent="0.25">
      <c r="E74">
        <v>67.405230000000003</v>
      </c>
      <c r="F74">
        <v>223.99997999999999</v>
      </c>
      <c r="G74">
        <v>1713.9864</v>
      </c>
      <c r="I74">
        <f t="shared" si="15"/>
        <v>-1.7570909090977693E-2</v>
      </c>
      <c r="K74">
        <f t="shared" si="16"/>
        <v>-2.7618844890977712E-2</v>
      </c>
      <c r="L74">
        <f t="shared" si="17"/>
        <v>-0.59476999999999691</v>
      </c>
      <c r="N74" s="4">
        <f t="shared" si="13"/>
        <v>69.019175788534824</v>
      </c>
      <c r="P74" s="5">
        <f t="shared" ref="P74:P132" si="21">I74*1000</f>
        <v>-17.570909090977693</v>
      </c>
      <c r="Q74" s="5">
        <f t="shared" ref="Q74:Q132" si="22">(L74-$M$9)*1000</f>
        <v>-13.85120967741582</v>
      </c>
      <c r="R74" s="4">
        <f t="shared" si="20"/>
        <v>-2.5709339074570003</v>
      </c>
      <c r="S74">
        <v>-1</v>
      </c>
      <c r="T74">
        <v>224.00003000000001</v>
      </c>
      <c r="U74">
        <f t="shared" si="18"/>
        <v>-1.7944015151556414E-2</v>
      </c>
      <c r="V74" s="5">
        <f t="shared" si="19"/>
        <v>-0.37310606057872064</v>
      </c>
      <c r="AN74" s="4">
        <f t="shared" ref="AN74:AN132" si="23">S74-R74</f>
        <v>1.5709339074570003</v>
      </c>
      <c r="AO74" s="4">
        <f t="shared" ref="AO74:AO132" si="24">AN74-0.09*(N69-$N$4)+5.79</f>
        <v>1.5993354277683602</v>
      </c>
    </row>
    <row r="75" spans="5:41" x14ac:dyDescent="0.25">
      <c r="E75">
        <v>67.342830000000006</v>
      </c>
      <c r="F75">
        <v>223.99997999999999</v>
      </c>
      <c r="G75">
        <v>1738.6593</v>
      </c>
      <c r="I75">
        <f t="shared" si="15"/>
        <v>-1.3270909090977057E-2</v>
      </c>
      <c r="K75">
        <f t="shared" si="16"/>
        <v>-2.6896415390977091E-2</v>
      </c>
      <c r="L75">
        <f t="shared" si="17"/>
        <v>-0.65716999999999359</v>
      </c>
      <c r="N75" s="4">
        <f t="shared" si="13"/>
        <v>70.019455525825023</v>
      </c>
      <c r="P75" s="5">
        <f t="shared" si="21"/>
        <v>-13.270909090977057</v>
      </c>
      <c r="Q75" s="5">
        <f t="shared" si="22"/>
        <v>-76.251209677412504</v>
      </c>
      <c r="R75" s="4">
        <f t="shared" si="20"/>
        <v>1.7290657107574763</v>
      </c>
      <c r="S75">
        <v>4</v>
      </c>
      <c r="T75">
        <v>224.00003000000001</v>
      </c>
      <c r="U75">
        <f t="shared" si="18"/>
        <v>6.0459848484413214E-3</v>
      </c>
      <c r="V75" s="5">
        <f t="shared" si="19"/>
        <v>19.316893939418378</v>
      </c>
      <c r="AN75" s="4">
        <f t="shared" si="23"/>
        <v>2.2709342892425237</v>
      </c>
      <c r="AO75" s="4">
        <f t="shared" si="24"/>
        <v>2.2093109980724934</v>
      </c>
    </row>
    <row r="76" spans="5:41" x14ac:dyDescent="0.25">
      <c r="E76">
        <v>67.413830000000004</v>
      </c>
      <c r="F76">
        <v>223.99997999999999</v>
      </c>
      <c r="G76">
        <v>1763.3322000000001</v>
      </c>
      <c r="I76">
        <f t="shared" si="15"/>
        <v>8.090909090299192E-4</v>
      </c>
      <c r="K76">
        <f t="shared" si="16"/>
        <v>-1.6393985890970131E-2</v>
      </c>
      <c r="L76">
        <f t="shared" si="17"/>
        <v>-0.58616999999999564</v>
      </c>
      <c r="N76" s="4">
        <f t="shared" si="13"/>
        <v>71.019735263115223</v>
      </c>
      <c r="P76" s="5">
        <f t="shared" si="21"/>
        <v>0.8090909090299192</v>
      </c>
      <c r="Q76" s="5">
        <f t="shared" si="22"/>
        <v>-5.2512096774145478</v>
      </c>
      <c r="R76" s="4">
        <f t="shared" si="20"/>
        <v>15.809065328978292</v>
      </c>
      <c r="S76">
        <v>18</v>
      </c>
      <c r="T76">
        <v>223.99995999999999</v>
      </c>
      <c r="U76">
        <f t="shared" si="18"/>
        <v>1.9965984848454355E-2</v>
      </c>
      <c r="V76" s="5">
        <f t="shared" si="19"/>
        <v>19.156893939424435</v>
      </c>
      <c r="AN76" s="4">
        <f t="shared" si="23"/>
        <v>2.1909346710217079</v>
      </c>
      <c r="AO76" s="4">
        <f t="shared" si="24"/>
        <v>2.0392854737461068</v>
      </c>
    </row>
    <row r="77" spans="5:41" x14ac:dyDescent="0.25">
      <c r="E77">
        <v>67.369990000000001</v>
      </c>
      <c r="F77">
        <v>224.00003000000001</v>
      </c>
      <c r="G77">
        <v>1788.0052000000001</v>
      </c>
      <c r="I77">
        <f t="shared" si="15"/>
        <v>3.629090909015531E-3</v>
      </c>
      <c r="K77">
        <f t="shared" si="16"/>
        <v>-1.7151570890984513E-2</v>
      </c>
      <c r="L77">
        <f t="shared" si="17"/>
        <v>-0.63000999999999863</v>
      </c>
      <c r="N77" s="4">
        <f t="shared" ref="N77:N132" si="25">(G77-$G$6)/24.666+1</f>
        <v>72.020019054569048</v>
      </c>
      <c r="P77" s="5">
        <f t="shared" si="21"/>
        <v>3.629090909015531</v>
      </c>
      <c r="Q77" s="5">
        <f t="shared" si="22"/>
        <v>-49.091209677417538</v>
      </c>
      <c r="R77" s="4">
        <f t="shared" si="20"/>
        <v>18.629064947176197</v>
      </c>
      <c r="S77">
        <v>21</v>
      </c>
      <c r="T77">
        <v>224.00003000000001</v>
      </c>
      <c r="U77">
        <f t="shared" si="18"/>
        <v>1.7875984848444659E-2</v>
      </c>
      <c r="V77" s="5">
        <f t="shared" si="19"/>
        <v>14.246893939429128</v>
      </c>
      <c r="AN77" s="4">
        <f t="shared" si="23"/>
        <v>2.3709350528238033</v>
      </c>
      <c r="AO77" s="4">
        <f t="shared" si="24"/>
        <v>2.1292603143173583</v>
      </c>
    </row>
    <row r="78" spans="5:41" x14ac:dyDescent="0.25">
      <c r="E78">
        <v>67.416129999999995</v>
      </c>
      <c r="F78">
        <v>223.99997999999999</v>
      </c>
      <c r="G78">
        <v>1812.6781000000001</v>
      </c>
      <c r="I78">
        <f t="shared" si="15"/>
        <v>-6.2709090909720544E-3</v>
      </c>
      <c r="K78">
        <f t="shared" si="16"/>
        <v>-3.0629141390972114E-2</v>
      </c>
      <c r="L78">
        <f t="shared" si="17"/>
        <v>-0.58387000000000455</v>
      </c>
      <c r="N78" s="4">
        <f t="shared" si="25"/>
        <v>73.020298791859247</v>
      </c>
      <c r="P78" s="5">
        <f t="shared" si="21"/>
        <v>-6.2709090909720544</v>
      </c>
      <c r="Q78" s="5">
        <f t="shared" si="22"/>
        <v>-2.9512096774234609</v>
      </c>
      <c r="R78" s="4">
        <f t="shared" si="20"/>
        <v>8.729064565402453</v>
      </c>
      <c r="S78">
        <v>10</v>
      </c>
      <c r="T78">
        <v>224.00003000000001</v>
      </c>
      <c r="U78">
        <f t="shared" si="18"/>
        <v>-8.3240151515724392E-3</v>
      </c>
      <c r="V78" s="5">
        <f t="shared" si="19"/>
        <v>-2.0531060606003848</v>
      </c>
      <c r="AN78" s="4">
        <f t="shared" si="23"/>
        <v>1.270935434597547</v>
      </c>
      <c r="AO78" s="4">
        <f t="shared" si="24"/>
        <v>0.93923551973498398</v>
      </c>
    </row>
    <row r="79" spans="5:41" x14ac:dyDescent="0.25">
      <c r="E79">
        <v>67.366389999999996</v>
      </c>
      <c r="F79">
        <v>223.99997999999999</v>
      </c>
      <c r="G79">
        <v>1837.3508999999999</v>
      </c>
      <c r="I79">
        <f t="shared" si="15"/>
        <v>-4.0709090909842871E-3</v>
      </c>
      <c r="K79">
        <f t="shared" si="16"/>
        <v>-3.2006697390984329E-2</v>
      </c>
      <c r="L79">
        <f t="shared" si="17"/>
        <v>-0.63361000000000445</v>
      </c>
      <c r="N79" s="4">
        <f t="shared" si="25"/>
        <v>74.020574474985807</v>
      </c>
      <c r="P79" s="5">
        <f t="shared" si="21"/>
        <v>-4.0709090909842871</v>
      </c>
      <c r="Q79" s="5">
        <f t="shared" si="22"/>
        <v>-52.691209677423359</v>
      </c>
      <c r="R79" s="4">
        <f t="shared" si="20"/>
        <v>10.929064183605607</v>
      </c>
      <c r="S79">
        <v>17</v>
      </c>
      <c r="T79">
        <v>224.00003000000001</v>
      </c>
      <c r="U79">
        <f t="shared" si="18"/>
        <v>-4.8740151515573871E-3</v>
      </c>
      <c r="V79" s="5">
        <f t="shared" si="19"/>
        <v>-0.80310606057309997</v>
      </c>
      <c r="AN79" s="4">
        <f t="shared" si="23"/>
        <v>6.0709358163943925</v>
      </c>
      <c r="AO79" s="4">
        <f t="shared" si="24"/>
        <v>5.6492099954262587</v>
      </c>
    </row>
    <row r="80" spans="5:41" x14ac:dyDescent="0.25">
      <c r="E80">
        <v>67.414330000000007</v>
      </c>
      <c r="F80">
        <v>223.99997999999999</v>
      </c>
      <c r="G80">
        <v>1862.0239999999999</v>
      </c>
      <c r="I80">
        <f t="shared" si="15"/>
        <v>-1.5970909090981422E-2</v>
      </c>
      <c r="K80">
        <f t="shared" si="16"/>
        <v>-4.7484296890981437E-2</v>
      </c>
      <c r="L80">
        <f t="shared" si="17"/>
        <v>-0.58566999999999325</v>
      </c>
      <c r="N80" s="4">
        <f t="shared" si="25"/>
        <v>75.020862320603257</v>
      </c>
      <c r="P80" s="5">
        <f t="shared" si="21"/>
        <v>-15.970909090981422</v>
      </c>
      <c r="Q80" s="5">
        <f t="shared" si="22"/>
        <v>-4.7512096774121604</v>
      </c>
      <c r="R80" s="4">
        <f t="shared" si="20"/>
        <v>-0.97093619818078203</v>
      </c>
      <c r="S80">
        <v>3</v>
      </c>
      <c r="T80">
        <v>224.00003000000001</v>
      </c>
      <c r="U80">
        <f t="shared" si="18"/>
        <v>-1.2024015151553158E-2</v>
      </c>
      <c r="V80" s="5">
        <f t="shared" si="19"/>
        <v>3.9468939394282643</v>
      </c>
      <c r="AN80" s="4">
        <f t="shared" si="23"/>
        <v>3.970936198180782</v>
      </c>
      <c r="AO80" s="4">
        <f t="shared" si="24"/>
        <v>3.4591852008565303</v>
      </c>
    </row>
    <row r="81" spans="5:41" x14ac:dyDescent="0.25">
      <c r="E81">
        <v>67.386629999999997</v>
      </c>
      <c r="F81">
        <v>224.00005999999999</v>
      </c>
      <c r="G81">
        <v>1886.6968999999999</v>
      </c>
      <c r="I81">
        <f t="shared" si="15"/>
        <v>-1.3790909090971581E-2</v>
      </c>
      <c r="K81">
        <f t="shared" si="16"/>
        <v>-4.8881867390971612E-2</v>
      </c>
      <c r="L81">
        <f t="shared" si="17"/>
        <v>-0.6133700000000033</v>
      </c>
      <c r="N81" s="4">
        <f t="shared" si="25"/>
        <v>76.021142057893456</v>
      </c>
      <c r="P81" s="5">
        <f t="shared" si="21"/>
        <v>-13.790909090971581</v>
      </c>
      <c r="Q81" s="5">
        <f t="shared" si="22"/>
        <v>-32.451209677422213</v>
      </c>
      <c r="R81" s="4">
        <f t="shared" si="20"/>
        <v>1.2090634200429005</v>
      </c>
      <c r="S81">
        <v>4</v>
      </c>
      <c r="T81">
        <v>224.00003000000001</v>
      </c>
      <c r="U81">
        <f t="shared" si="18"/>
        <v>2.9759848484331997E-3</v>
      </c>
      <c r="V81" s="5">
        <f t="shared" si="19"/>
        <v>16.766893939404781</v>
      </c>
      <c r="AN81" s="4">
        <f t="shared" si="23"/>
        <v>2.7909365799570995</v>
      </c>
      <c r="AO81" s="4">
        <f t="shared" si="24"/>
        <v>2.1891604062767298</v>
      </c>
    </row>
    <row r="82" spans="5:41" x14ac:dyDescent="0.25">
      <c r="E82">
        <v>67.385429999999999</v>
      </c>
      <c r="F82">
        <v>223.99997999999999</v>
      </c>
      <c r="G82">
        <v>1911.3698999999999</v>
      </c>
      <c r="I82">
        <f t="shared" si="15"/>
        <v>-4.3090909096576979E-4</v>
      </c>
      <c r="K82">
        <f t="shared" si="16"/>
        <v>-3.9099452390965794E-2</v>
      </c>
      <c r="L82">
        <f t="shared" si="17"/>
        <v>-0.6145700000000005</v>
      </c>
      <c r="N82" s="4">
        <f t="shared" si="25"/>
        <v>77.021425849347281</v>
      </c>
      <c r="P82" s="5">
        <f t="shared" si="21"/>
        <v>-0.43090909096576979</v>
      </c>
      <c r="Q82" s="5">
        <f t="shared" si="22"/>
        <v>-33.651209677419416</v>
      </c>
      <c r="R82" s="4">
        <f t="shared" si="20"/>
        <v>14.569063038261005</v>
      </c>
      <c r="S82">
        <v>19</v>
      </c>
      <c r="T82">
        <v>224.00003000000001</v>
      </c>
      <c r="U82">
        <f t="shared" si="18"/>
        <v>2.3575984848434928E-2</v>
      </c>
      <c r="V82" s="5">
        <f t="shared" si="19"/>
        <v>24.006893939400697</v>
      </c>
      <c r="AN82" s="4">
        <f t="shared" si="23"/>
        <v>4.4309369617389951</v>
      </c>
      <c r="AO82" s="4">
        <f t="shared" si="24"/>
        <v>3.7391352468277814</v>
      </c>
    </row>
    <row r="83" spans="5:41" x14ac:dyDescent="0.25">
      <c r="E83">
        <v>67.379630000000006</v>
      </c>
      <c r="F83">
        <v>223.99997999999999</v>
      </c>
      <c r="G83">
        <v>1936.0428999999999</v>
      </c>
      <c r="I83">
        <f t="shared" si="15"/>
        <v>-1.8309090909838233E-3</v>
      </c>
      <c r="K83">
        <f t="shared" si="16"/>
        <v>-4.4077037390983842E-2</v>
      </c>
      <c r="L83">
        <f t="shared" si="17"/>
        <v>-0.62036999999999409</v>
      </c>
      <c r="N83" s="4">
        <f t="shared" si="25"/>
        <v>78.021709640801092</v>
      </c>
      <c r="P83" s="5">
        <f t="shared" si="21"/>
        <v>-1.8309090909838233</v>
      </c>
      <c r="Q83" s="5">
        <f t="shared" si="22"/>
        <v>-39.451209677413004</v>
      </c>
      <c r="R83" s="4">
        <f t="shared" si="20"/>
        <v>13.169062656455246</v>
      </c>
      <c r="S83">
        <v>18</v>
      </c>
      <c r="T83">
        <v>223.99996999999999</v>
      </c>
      <c r="U83">
        <f t="shared" si="18"/>
        <v>1.3075984848427424E-2</v>
      </c>
      <c r="V83" s="5">
        <f t="shared" si="19"/>
        <v>14.906893939411248</v>
      </c>
      <c r="AN83" s="4">
        <f t="shared" si="23"/>
        <v>4.830937343544754</v>
      </c>
      <c r="AO83" s="4">
        <f t="shared" si="24"/>
        <v>4.0491104522774224</v>
      </c>
    </row>
    <row r="84" spans="5:41" x14ac:dyDescent="0.25">
      <c r="E84">
        <v>67.394030000000001</v>
      </c>
      <c r="F84">
        <v>224.00006999999999</v>
      </c>
      <c r="G84">
        <v>1960.7157999999999</v>
      </c>
      <c r="I84">
        <f t="shared" si="15"/>
        <v>-4.8709090909824226E-3</v>
      </c>
      <c r="K84">
        <f t="shared" si="16"/>
        <v>-5.0694607890982457E-2</v>
      </c>
      <c r="L84">
        <f t="shared" si="17"/>
        <v>-0.60596999999999923</v>
      </c>
      <c r="N84" s="4">
        <f t="shared" si="25"/>
        <v>79.021989378091291</v>
      </c>
      <c r="P84" s="5">
        <f t="shared" si="21"/>
        <v>-4.8709090909824226</v>
      </c>
      <c r="Q84" s="5">
        <f t="shared" si="22"/>
        <v>-25.051209677418139</v>
      </c>
      <c r="R84" s="4">
        <f t="shared" si="20"/>
        <v>10.129062274670487</v>
      </c>
      <c r="S84">
        <v>2</v>
      </c>
      <c r="T84">
        <v>224.00003000000001</v>
      </c>
      <c r="U84">
        <f t="shared" si="18"/>
        <v>-2.0824015151561071E-2</v>
      </c>
      <c r="V84" s="5">
        <f t="shared" si="19"/>
        <v>-15.953106060578648</v>
      </c>
      <c r="AN84" s="4">
        <f t="shared" si="23"/>
        <v>-8.1290622746704866</v>
      </c>
      <c r="AO84" s="4">
        <f t="shared" si="24"/>
        <v>-9.0009139774192093</v>
      </c>
    </row>
    <row r="85" spans="5:41" x14ac:dyDescent="0.25">
      <c r="E85">
        <v>67.376329999999996</v>
      </c>
      <c r="F85">
        <v>224.00004999999999</v>
      </c>
      <c r="G85">
        <v>1985.3887999999999</v>
      </c>
      <c r="I85">
        <f t="shared" si="15"/>
        <v>-4.5709090909724637E-3</v>
      </c>
      <c r="K85">
        <f t="shared" si="16"/>
        <v>-5.3972192890972492E-2</v>
      </c>
      <c r="L85">
        <f t="shared" si="17"/>
        <v>-0.62367000000000417</v>
      </c>
      <c r="N85" s="4">
        <f t="shared" si="25"/>
        <v>80.022273169545116</v>
      </c>
      <c r="P85" s="5">
        <f t="shared" si="21"/>
        <v>-4.5709090909724637</v>
      </c>
      <c r="Q85" s="5">
        <f t="shared" si="22"/>
        <v>-42.751209677423077</v>
      </c>
      <c r="R85" s="4">
        <f t="shared" si="20"/>
        <v>10.42906189289274</v>
      </c>
      <c r="S85">
        <v>-5</v>
      </c>
      <c r="T85">
        <v>224.00003000000001</v>
      </c>
      <c r="U85">
        <f t="shared" si="18"/>
        <v>-5.4240151515614343E-3</v>
      </c>
      <c r="V85" s="5">
        <f t="shared" si="19"/>
        <v>-0.85310606058897065</v>
      </c>
      <c r="AN85" s="4">
        <f t="shared" si="23"/>
        <v>-15.42906189289274</v>
      </c>
      <c r="AO85" s="4">
        <f t="shared" si="24"/>
        <v>-16.390939501747035</v>
      </c>
    </row>
    <row r="86" spans="5:41" x14ac:dyDescent="0.25">
      <c r="E86">
        <v>67.379800000000003</v>
      </c>
      <c r="F86">
        <v>223.99997999999999</v>
      </c>
      <c r="G86">
        <v>2010.0616</v>
      </c>
      <c r="I86">
        <f t="shared" si="15"/>
        <v>2.9290909090207151E-3</v>
      </c>
      <c r="K86">
        <f t="shared" si="16"/>
        <v>-5.0049748890979295E-2</v>
      </c>
      <c r="L86">
        <f t="shared" si="17"/>
        <v>-0.62019999999999698</v>
      </c>
      <c r="N86" s="4">
        <f t="shared" si="25"/>
        <v>81.02254885267169</v>
      </c>
      <c r="P86" s="5">
        <f t="shared" si="21"/>
        <v>2.9290909090207151</v>
      </c>
      <c r="Q86" s="5">
        <f t="shared" si="22"/>
        <v>-39.281209677415887</v>
      </c>
      <c r="R86" s="4">
        <f t="shared" si="20"/>
        <v>17.929061511101306</v>
      </c>
      <c r="S86">
        <v>15</v>
      </c>
      <c r="T86">
        <v>224.00003000000001</v>
      </c>
      <c r="U86">
        <f t="shared" si="18"/>
        <v>1.3525984848428152E-2</v>
      </c>
      <c r="V86" s="5">
        <f t="shared" si="19"/>
        <v>10.596893939407437</v>
      </c>
      <c r="AN86" s="4">
        <f t="shared" si="23"/>
        <v>-2.9290615111013061</v>
      </c>
      <c r="AO86" s="4">
        <f t="shared" si="24"/>
        <v>-3.9809642963117176</v>
      </c>
    </row>
    <row r="87" spans="5:41" x14ac:dyDescent="0.25">
      <c r="E87">
        <v>67.412629999999993</v>
      </c>
      <c r="F87">
        <v>223.99988999999999</v>
      </c>
      <c r="G87">
        <v>2034.7347</v>
      </c>
      <c r="I87">
        <f t="shared" si="15"/>
        <v>-9.8109090909588303E-3</v>
      </c>
      <c r="K87">
        <f t="shared" si="16"/>
        <v>-6.6367348390958869E-2</v>
      </c>
      <c r="L87">
        <f t="shared" si="17"/>
        <v>-0.58737000000000705</v>
      </c>
      <c r="N87" s="4">
        <f t="shared" si="25"/>
        <v>82.02283669828914</v>
      </c>
      <c r="P87" s="5">
        <f t="shared" si="21"/>
        <v>-9.8109090909588303</v>
      </c>
      <c r="Q87" s="5">
        <f t="shared" si="22"/>
        <v>-6.451209677425962</v>
      </c>
      <c r="R87" s="4">
        <f t="shared" si="20"/>
        <v>5.1890611293325062</v>
      </c>
      <c r="S87">
        <v>10</v>
      </c>
      <c r="T87">
        <v>224.00003000000001</v>
      </c>
      <c r="U87">
        <f t="shared" si="18"/>
        <v>-8.6740151515698471E-3</v>
      </c>
      <c r="V87" s="5">
        <f t="shared" si="19"/>
        <v>1.1368939393889832</v>
      </c>
      <c r="AN87" s="4">
        <f t="shared" si="23"/>
        <v>4.8109388706674938</v>
      </c>
      <c r="AO87" s="4">
        <f t="shared" si="24"/>
        <v>3.6690105442262384</v>
      </c>
    </row>
    <row r="88" spans="5:41" x14ac:dyDescent="0.25">
      <c r="E88">
        <v>67.393730000000005</v>
      </c>
      <c r="F88">
        <v>223.99997999999999</v>
      </c>
      <c r="G88">
        <v>2059.4076</v>
      </c>
      <c r="I88">
        <f t="shared" si="15"/>
        <v>-5.5109090909581937E-3</v>
      </c>
      <c r="K88">
        <f t="shared" si="16"/>
        <v>-6.5644918890958248E-2</v>
      </c>
      <c r="L88">
        <f t="shared" si="17"/>
        <v>-0.60626999999999498</v>
      </c>
      <c r="N88" s="4">
        <f t="shared" si="25"/>
        <v>83.02311643557934</v>
      </c>
      <c r="P88" s="5">
        <f t="shared" si="21"/>
        <v>-5.5109090909581937</v>
      </c>
      <c r="Q88" s="5">
        <f t="shared" si="22"/>
        <v>-25.351209677413888</v>
      </c>
      <c r="R88" s="4">
        <f t="shared" si="20"/>
        <v>9.4890607475469828</v>
      </c>
      <c r="S88">
        <v>14</v>
      </c>
      <c r="T88">
        <v>224.00003000000001</v>
      </c>
      <c r="U88">
        <f t="shared" si="18"/>
        <v>-5.3740151515455636E-3</v>
      </c>
      <c r="V88" s="5">
        <f t="shared" si="19"/>
        <v>0.13689393941263006</v>
      </c>
      <c r="AN88" s="4">
        <f t="shared" si="23"/>
        <v>4.5109392524530172</v>
      </c>
      <c r="AO88" s="4">
        <f t="shared" si="24"/>
        <v>3.2789853847809196</v>
      </c>
    </row>
    <row r="89" spans="5:41" x14ac:dyDescent="0.25">
      <c r="E89">
        <v>67.398529999999994</v>
      </c>
      <c r="F89">
        <v>223.99997999999999</v>
      </c>
      <c r="G89">
        <v>2084.0805999999998</v>
      </c>
      <c r="I89">
        <f t="shared" si="15"/>
        <v>-1.5010909090960922E-2</v>
      </c>
      <c r="K89">
        <f t="shared" si="16"/>
        <v>-7.872250389096086E-2</v>
      </c>
      <c r="L89">
        <f t="shared" si="17"/>
        <v>-0.60147000000000617</v>
      </c>
      <c r="N89" s="4">
        <f t="shared" si="25"/>
        <v>84.02340022703315</v>
      </c>
      <c r="P89" s="5">
        <f t="shared" si="21"/>
        <v>-15.010909090960922</v>
      </c>
      <c r="Q89" s="5">
        <f t="shared" si="22"/>
        <v>-20.551209677425074</v>
      </c>
      <c r="R89" s="4">
        <f t="shared" si="20"/>
        <v>-1.0939634243451124E-2</v>
      </c>
      <c r="S89">
        <v>4</v>
      </c>
      <c r="T89">
        <v>223.99995999999999</v>
      </c>
      <c r="U89">
        <f t="shared" si="18"/>
        <v>-3.274015151561116E-3</v>
      </c>
      <c r="V89" s="5">
        <f t="shared" si="19"/>
        <v>11.736893939399806</v>
      </c>
      <c r="AN89" s="4">
        <f t="shared" si="23"/>
        <v>4.0109396342434511</v>
      </c>
      <c r="AO89" s="4">
        <f t="shared" si="24"/>
        <v>2.6889605902152356</v>
      </c>
    </row>
    <row r="90" spans="5:41" x14ac:dyDescent="0.25">
      <c r="E90">
        <v>67.374700000000004</v>
      </c>
      <c r="F90">
        <v>223.99997999999999</v>
      </c>
      <c r="G90">
        <v>2108.7536</v>
      </c>
      <c r="I90">
        <f t="shared" si="15"/>
        <v>2.909090903813194E-5</v>
      </c>
      <c r="K90">
        <f t="shared" si="16"/>
        <v>-6.7260088890961856E-2</v>
      </c>
      <c r="L90">
        <f t="shared" si="17"/>
        <v>-0.62529999999999575</v>
      </c>
      <c r="N90" s="4">
        <f t="shared" si="25"/>
        <v>85.023684018486989</v>
      </c>
      <c r="P90" s="5">
        <f t="shared" si="21"/>
        <v>2.909090903813194E-2</v>
      </c>
      <c r="Q90" s="5">
        <f t="shared" si="22"/>
        <v>-44.38120967741466</v>
      </c>
      <c r="R90" s="4">
        <f t="shared" si="20"/>
        <v>15.029059983967896</v>
      </c>
      <c r="S90">
        <v>19</v>
      </c>
      <c r="T90">
        <v>224.00013000000001</v>
      </c>
      <c r="U90">
        <f t="shared" si="18"/>
        <v>6.3259848484449321E-3</v>
      </c>
      <c r="V90" s="5">
        <f t="shared" si="19"/>
        <v>6.2968939394068002</v>
      </c>
      <c r="AN90" s="4">
        <f t="shared" si="23"/>
        <v>3.9709400160321042</v>
      </c>
      <c r="AO90" s="4">
        <f t="shared" si="24"/>
        <v>2.5589354307730439</v>
      </c>
    </row>
    <row r="91" spans="5:41" x14ac:dyDescent="0.25">
      <c r="E91">
        <v>67.376729999999995</v>
      </c>
      <c r="F91">
        <v>224.00004999999999</v>
      </c>
      <c r="G91">
        <v>2133.4263999999998</v>
      </c>
      <c r="I91">
        <f t="shared" si="15"/>
        <v>-2.1809090909812312E-3</v>
      </c>
      <c r="K91">
        <f t="shared" si="16"/>
        <v>-7.30476448909812E-2</v>
      </c>
      <c r="L91">
        <f t="shared" si="17"/>
        <v>-0.6232700000000051</v>
      </c>
      <c r="N91" s="4">
        <f t="shared" si="25"/>
        <v>86.023959701613549</v>
      </c>
      <c r="P91" s="5">
        <f t="shared" si="21"/>
        <v>-2.1809090909812312</v>
      </c>
      <c r="Q91" s="5">
        <f t="shared" si="22"/>
        <v>-42.351209677424009</v>
      </c>
      <c r="R91" s="4">
        <f t="shared" si="20"/>
        <v>12.819059602163922</v>
      </c>
      <c r="S91">
        <v>16</v>
      </c>
      <c r="T91">
        <v>224.00003000000001</v>
      </c>
      <c r="U91">
        <f t="shared" si="18"/>
        <v>-6.6240151515728485E-3</v>
      </c>
      <c r="V91" s="5">
        <f t="shared" si="19"/>
        <v>-4.4431060605916173</v>
      </c>
      <c r="AN91" s="4">
        <f t="shared" si="23"/>
        <v>3.1809403978360784</v>
      </c>
      <c r="AO91" s="4">
        <f t="shared" si="24"/>
        <v>1.678911001095627</v>
      </c>
    </row>
    <row r="92" spans="5:41" x14ac:dyDescent="0.25">
      <c r="E92">
        <v>67.394329999999997</v>
      </c>
      <c r="F92">
        <v>223.99997999999999</v>
      </c>
      <c r="G92">
        <v>2158.0994000000001</v>
      </c>
      <c r="I92">
        <f t="shared" si="15"/>
        <v>-1.3980909090975047E-2</v>
      </c>
      <c r="K92">
        <f t="shared" si="16"/>
        <v>-8.8425229890975066E-2</v>
      </c>
      <c r="L92">
        <f t="shared" si="17"/>
        <v>-0.60567000000000348</v>
      </c>
      <c r="N92" s="4">
        <f t="shared" si="25"/>
        <v>87.024243493067374</v>
      </c>
      <c r="P92" s="5">
        <f t="shared" si="21"/>
        <v>-13.980909090975047</v>
      </c>
      <c r="Q92" s="5">
        <f t="shared" si="22"/>
        <v>-24.751209677422391</v>
      </c>
      <c r="R92" s="4">
        <f t="shared" si="20"/>
        <v>1.0190592203823989</v>
      </c>
      <c r="S92">
        <v>4</v>
      </c>
      <c r="T92">
        <v>224.00003000000001</v>
      </c>
      <c r="U92">
        <f t="shared" si="18"/>
        <v>-1.9034015151561334E-2</v>
      </c>
      <c r="V92" s="5">
        <f t="shared" si="19"/>
        <v>-5.0531060605862876</v>
      </c>
      <c r="AN92" s="4">
        <f t="shared" si="23"/>
        <v>2.9809407796176011</v>
      </c>
      <c r="AO92" s="4">
        <f t="shared" si="24"/>
        <v>1.3888854767715788</v>
      </c>
    </row>
    <row r="93" spans="5:41" x14ac:dyDescent="0.25">
      <c r="E93">
        <v>67.434229999999999</v>
      </c>
      <c r="F93">
        <v>223.99997999999999</v>
      </c>
      <c r="G93">
        <v>2182.7721999999999</v>
      </c>
      <c r="I93">
        <f t="shared" si="15"/>
        <v>-1.6709090909614588E-3</v>
      </c>
      <c r="K93">
        <f t="shared" si="16"/>
        <v>-7.9692785890961459E-2</v>
      </c>
      <c r="L93">
        <f t="shared" si="17"/>
        <v>-0.56577000000000055</v>
      </c>
      <c r="N93" s="4">
        <f t="shared" si="25"/>
        <v>88.024519176193948</v>
      </c>
      <c r="P93" s="5">
        <f t="shared" si="21"/>
        <v>-1.6709090909614588</v>
      </c>
      <c r="Q93" s="5">
        <f t="shared" si="22"/>
        <v>15.148790322580542</v>
      </c>
      <c r="R93" s="4">
        <f t="shared" si="20"/>
        <v>13.329058838611374</v>
      </c>
      <c r="S93">
        <v>17</v>
      </c>
      <c r="T93">
        <v>224.00003000000001</v>
      </c>
      <c r="U93">
        <f t="shared" si="18"/>
        <v>6.7459848484361373E-3</v>
      </c>
      <c r="V93" s="5">
        <f t="shared" si="19"/>
        <v>8.4168939393975961</v>
      </c>
      <c r="AN93" s="4">
        <f t="shared" si="23"/>
        <v>3.670941161388626</v>
      </c>
      <c r="AO93" s="4">
        <f t="shared" si="24"/>
        <v>1.9888606821864858</v>
      </c>
    </row>
    <row r="94" spans="5:41" x14ac:dyDescent="0.25">
      <c r="E94">
        <v>67.452029999999993</v>
      </c>
      <c r="F94">
        <v>223.99997999999999</v>
      </c>
      <c r="G94">
        <v>2207.4454000000001</v>
      </c>
      <c r="I94">
        <f t="shared" si="15"/>
        <v>-1.9370909090980604E-2</v>
      </c>
      <c r="K94">
        <f t="shared" si="16"/>
        <v>-0.10097039989098061</v>
      </c>
      <c r="L94">
        <f t="shared" si="17"/>
        <v>-0.54797000000000651</v>
      </c>
      <c r="N94" s="4">
        <f t="shared" si="25"/>
        <v>89.024811075975023</v>
      </c>
      <c r="P94" s="5">
        <f t="shared" si="21"/>
        <v>-19.370909090980604</v>
      </c>
      <c r="Q94" s="5">
        <f t="shared" si="22"/>
        <v>32.948790322574581</v>
      </c>
      <c r="R94" s="4">
        <f t="shared" si="20"/>
        <v>-4.3709415431985725</v>
      </c>
      <c r="S94">
        <v>-2</v>
      </c>
      <c r="T94">
        <v>224.00003000000001</v>
      </c>
      <c r="U94">
        <f t="shared" si="18"/>
        <v>-1.024015151557478E-3</v>
      </c>
      <c r="V94" s="5">
        <f t="shared" si="19"/>
        <v>18.346893939423126</v>
      </c>
      <c r="AN94" s="4">
        <f t="shared" si="23"/>
        <v>2.3709415431985725</v>
      </c>
      <c r="AO94" s="4">
        <f t="shared" si="24"/>
        <v>0.59883552276558927</v>
      </c>
    </row>
    <row r="95" spans="5:41" x14ac:dyDescent="0.25">
      <c r="E95">
        <v>67.390929999999997</v>
      </c>
      <c r="F95">
        <v>223.99997999999999</v>
      </c>
      <c r="G95">
        <v>2232.1183000000001</v>
      </c>
      <c r="I95">
        <f t="shared" si="15"/>
        <v>-1.3709090909799215E-3</v>
      </c>
      <c r="K95">
        <f t="shared" si="16"/>
        <v>-8.6547970390979945E-2</v>
      </c>
      <c r="L95">
        <f t="shared" si="17"/>
        <v>-0.60907000000000266</v>
      </c>
      <c r="N95" s="4">
        <f t="shared" si="25"/>
        <v>90.025090813265223</v>
      </c>
      <c r="P95" s="5">
        <f t="shared" si="21"/>
        <v>-1.3709090909799215</v>
      </c>
      <c r="Q95" s="5">
        <f t="shared" si="22"/>
        <v>-28.151209677421573</v>
      </c>
      <c r="R95" s="4">
        <f t="shared" si="20"/>
        <v>13.629058075015951</v>
      </c>
      <c r="S95">
        <v>16</v>
      </c>
      <c r="T95">
        <v>224.00009</v>
      </c>
      <c r="U95">
        <f t="shared" si="18"/>
        <v>2.0265984848435892E-2</v>
      </c>
      <c r="V95" s="5">
        <f t="shared" si="19"/>
        <v>21.636893939415813</v>
      </c>
      <c r="AN95" s="4">
        <f t="shared" si="23"/>
        <v>2.3709419249840487</v>
      </c>
      <c r="AO95" s="4">
        <f t="shared" si="24"/>
        <v>0.50881036332021967</v>
      </c>
    </row>
    <row r="96" spans="5:41" x14ac:dyDescent="0.25">
      <c r="E96">
        <v>67.318950000000001</v>
      </c>
      <c r="F96">
        <v>223.99997999999999</v>
      </c>
      <c r="G96">
        <v>2256.7914000000001</v>
      </c>
      <c r="I96">
        <f t="shared" si="15"/>
        <v>-1.6900909090963978E-2</v>
      </c>
      <c r="K96">
        <f t="shared" si="16"/>
        <v>-0.10565556989096397</v>
      </c>
      <c r="L96">
        <f t="shared" si="17"/>
        <v>-0.68104999999999905</v>
      </c>
      <c r="N96" s="4">
        <f t="shared" si="25"/>
        <v>91.025378658882673</v>
      </c>
      <c r="P96" s="5">
        <f t="shared" si="21"/>
        <v>-16.900909090963978</v>
      </c>
      <c r="Q96" s="5">
        <f t="shared" si="22"/>
        <v>-100.13120967741796</v>
      </c>
      <c r="R96" s="4">
        <f t="shared" si="20"/>
        <v>-1.9009423067573579</v>
      </c>
      <c r="S96">
        <v>0</v>
      </c>
      <c r="T96">
        <v>224.00003000000001</v>
      </c>
      <c r="U96">
        <f t="shared" si="18"/>
        <v>6.6759848484423401E-3</v>
      </c>
      <c r="V96" s="5">
        <f t="shared" si="19"/>
        <v>23.576893939406318</v>
      </c>
      <c r="AN96" s="4">
        <f t="shared" si="23"/>
        <v>1.9009423067573579</v>
      </c>
      <c r="AO96" s="4">
        <f t="shared" si="24"/>
        <v>-5.1214066387861301E-2</v>
      </c>
    </row>
    <row r="97" spans="5:41" x14ac:dyDescent="0.25">
      <c r="E97">
        <v>67.430530000000005</v>
      </c>
      <c r="F97">
        <v>223.99997999999999</v>
      </c>
      <c r="G97">
        <v>2281.4641000000001</v>
      </c>
      <c r="I97">
        <f t="shared" si="15"/>
        <v>6.0290909090383593E-3</v>
      </c>
      <c r="K97">
        <f t="shared" si="16"/>
        <v>-8.630311139096164E-2</v>
      </c>
      <c r="L97">
        <f t="shared" si="17"/>
        <v>-0.56946999999999548</v>
      </c>
      <c r="N97" s="4">
        <f t="shared" si="25"/>
        <v>92.025650287845622</v>
      </c>
      <c r="P97" s="5">
        <f t="shared" si="21"/>
        <v>6.0290909090383593</v>
      </c>
      <c r="Q97" s="5">
        <f t="shared" si="22"/>
        <v>11.448790322585612</v>
      </c>
      <c r="R97" s="4">
        <f t="shared" si="20"/>
        <v>21.029057311461912</v>
      </c>
      <c r="S97">
        <v>23</v>
      </c>
      <c r="T97">
        <v>224.00003000000001</v>
      </c>
      <c r="U97">
        <f t="shared" si="18"/>
        <v>-7.3540151515487651E-3</v>
      </c>
      <c r="V97" s="5">
        <f t="shared" si="19"/>
        <v>-13.383106060587124</v>
      </c>
      <c r="AN97" s="4">
        <f t="shared" si="23"/>
        <v>1.9709426885380879</v>
      </c>
      <c r="AO97" s="4">
        <f t="shared" si="24"/>
        <v>-7.1239225837975262E-2</v>
      </c>
    </row>
    <row r="98" spans="5:41" x14ac:dyDescent="0.25">
      <c r="E98">
        <v>67.447329999999994</v>
      </c>
      <c r="F98">
        <v>223.99997999999999</v>
      </c>
      <c r="G98">
        <v>2306.1372000000001</v>
      </c>
      <c r="I98">
        <f t="shared" si="15"/>
        <v>-1.5100909090961068E-2</v>
      </c>
      <c r="K98">
        <f t="shared" si="16"/>
        <v>-0.1110107108909611</v>
      </c>
      <c r="L98">
        <f t="shared" si="17"/>
        <v>-0.55267000000000621</v>
      </c>
      <c r="N98" s="4">
        <f t="shared" si="25"/>
        <v>93.025938133463072</v>
      </c>
      <c r="P98" s="5">
        <f t="shared" si="21"/>
        <v>-15.100909090961068</v>
      </c>
      <c r="Q98" s="5">
        <f t="shared" si="22"/>
        <v>28.24879032257488</v>
      </c>
      <c r="R98" s="4">
        <f t="shared" si="20"/>
        <v>-0.10094307032676753</v>
      </c>
      <c r="S98">
        <v>2</v>
      </c>
      <c r="T98">
        <v>223.99995000000001</v>
      </c>
      <c r="U98">
        <f t="shared" si="18"/>
        <v>-2.7624015151559433E-2</v>
      </c>
      <c r="V98" s="5">
        <f t="shared" si="19"/>
        <v>-12.523106060598366</v>
      </c>
      <c r="AN98" s="4">
        <f t="shared" si="23"/>
        <v>2.1009430703267675</v>
      </c>
      <c r="AO98" s="4">
        <f t="shared" si="24"/>
        <v>-3.1263655530687551E-2</v>
      </c>
    </row>
    <row r="99" spans="5:41" x14ac:dyDescent="0.25">
      <c r="E99">
        <v>67.376810000000006</v>
      </c>
      <c r="F99">
        <v>223.99997999999999</v>
      </c>
      <c r="G99">
        <v>2330.8101000000001</v>
      </c>
      <c r="I99">
        <f t="shared" si="15"/>
        <v>-4.5909090909788119E-3</v>
      </c>
      <c r="K99">
        <f t="shared" si="16"/>
        <v>-0.10407828139097886</v>
      </c>
      <c r="L99">
        <f t="shared" si="17"/>
        <v>-0.62318999999999392</v>
      </c>
      <c r="N99" s="4">
        <f t="shared" si="25"/>
        <v>94.026217870753271</v>
      </c>
      <c r="P99" s="5">
        <f t="shared" si="21"/>
        <v>-4.5909090909788119</v>
      </c>
      <c r="Q99" s="5">
        <f t="shared" si="22"/>
        <v>-42.271209677412827</v>
      </c>
      <c r="R99" s="4">
        <f t="shared" si="20"/>
        <v>10.40905654786933</v>
      </c>
      <c r="S99">
        <v>12</v>
      </c>
      <c r="T99">
        <v>224.00003000000001</v>
      </c>
      <c r="U99">
        <f t="shared" si="18"/>
        <v>-7.6240151515492016E-3</v>
      </c>
      <c r="V99" s="5">
        <f t="shared" si="19"/>
        <v>-3.0331060605703897</v>
      </c>
      <c r="AN99" s="4">
        <f t="shared" si="23"/>
        <v>1.59094345213067</v>
      </c>
      <c r="AO99" s="4">
        <f t="shared" si="24"/>
        <v>-0.63128954470708099</v>
      </c>
    </row>
    <row r="100" spans="5:41" x14ac:dyDescent="0.25">
      <c r="E100">
        <v>67.417230000000004</v>
      </c>
      <c r="F100">
        <v>223.99997999999999</v>
      </c>
      <c r="G100">
        <v>2355.4830000000002</v>
      </c>
      <c r="I100">
        <f t="shared" si="15"/>
        <v>-3.3809090909642237E-3</v>
      </c>
      <c r="K100">
        <f t="shared" si="16"/>
        <v>-0.10644585189096423</v>
      </c>
      <c r="L100">
        <f t="shared" si="17"/>
        <v>-0.58276999999999646</v>
      </c>
      <c r="N100" s="4">
        <f t="shared" si="25"/>
        <v>95.026497608043471</v>
      </c>
      <c r="P100" s="5">
        <f t="shared" si="21"/>
        <v>-3.3809090909642237</v>
      </c>
      <c r="Q100" s="5">
        <f t="shared" si="22"/>
        <v>-1.8512096774153664</v>
      </c>
      <c r="R100" s="4">
        <f t="shared" si="20"/>
        <v>11.619056166097758</v>
      </c>
      <c r="S100">
        <v>12</v>
      </c>
      <c r="T100">
        <v>224.00009</v>
      </c>
      <c r="U100">
        <f t="shared" si="18"/>
        <v>-8.7240151515572961E-3</v>
      </c>
      <c r="V100" s="5">
        <f t="shared" si="19"/>
        <v>-5.3431060605930725</v>
      </c>
      <c r="AN100" s="4">
        <f t="shared" si="23"/>
        <v>0.38094383390224174</v>
      </c>
      <c r="AO100" s="4">
        <f t="shared" si="24"/>
        <v>-1.9313143392916272</v>
      </c>
    </row>
    <row r="101" spans="5:41" x14ac:dyDescent="0.25">
      <c r="E101">
        <v>67.45093</v>
      </c>
      <c r="F101">
        <v>224.00004000000001</v>
      </c>
      <c r="G101">
        <v>2380.1561000000002</v>
      </c>
      <c r="I101">
        <f t="shared" si="15"/>
        <v>3.8290909090221703E-3</v>
      </c>
      <c r="K101">
        <f t="shared" si="16"/>
        <v>-0.10281345139097786</v>
      </c>
      <c r="L101">
        <f t="shared" si="17"/>
        <v>-0.54907000000000039</v>
      </c>
      <c r="N101" s="4">
        <f t="shared" si="25"/>
        <v>96.026785453660921</v>
      </c>
      <c r="P101" s="5">
        <f t="shared" si="21"/>
        <v>3.8290909090221703</v>
      </c>
      <c r="Q101" s="5">
        <f t="shared" si="22"/>
        <v>31.848790322580701</v>
      </c>
      <c r="R101" s="4">
        <f t="shared" si="20"/>
        <v>18.829055784294898</v>
      </c>
      <c r="S101">
        <v>22</v>
      </c>
      <c r="T101">
        <v>224.00003000000001</v>
      </c>
      <c r="U101">
        <f t="shared" si="18"/>
        <v>7.7598484844543236E-4</v>
      </c>
      <c r="V101" s="5">
        <f t="shared" si="19"/>
        <v>-3.0531060605767379</v>
      </c>
      <c r="AN101" s="4">
        <f t="shared" si="23"/>
        <v>3.1709442157051022</v>
      </c>
      <c r="AO101" s="4">
        <f t="shared" si="24"/>
        <v>0.76866013640566155</v>
      </c>
    </row>
    <row r="102" spans="5:41" x14ac:dyDescent="0.25">
      <c r="E102">
        <v>67.391229999999993</v>
      </c>
      <c r="F102">
        <v>224.00004000000001</v>
      </c>
      <c r="G102">
        <v>2404.8290000000002</v>
      </c>
      <c r="I102">
        <f t="shared" si="15"/>
        <v>6.129090909041679E-3</v>
      </c>
      <c r="K102">
        <f t="shared" si="16"/>
        <v>-0.10409102189095837</v>
      </c>
      <c r="L102">
        <f t="shared" si="17"/>
        <v>-0.60877000000000692</v>
      </c>
      <c r="N102" s="4">
        <f t="shared" si="25"/>
        <v>97.027065190951106</v>
      </c>
      <c r="P102" s="5">
        <f t="shared" si="21"/>
        <v>6.129090909041679</v>
      </c>
      <c r="Q102" s="5">
        <f t="shared" si="22"/>
        <v>-27.851209677425825</v>
      </c>
      <c r="R102" s="4">
        <f t="shared" si="20"/>
        <v>21.129055402528248</v>
      </c>
      <c r="S102">
        <v>24</v>
      </c>
      <c r="T102">
        <v>224.00003000000001</v>
      </c>
      <c r="U102">
        <f t="shared" si="18"/>
        <v>-4.240151515659818E-4</v>
      </c>
      <c r="V102" s="5">
        <f t="shared" si="19"/>
        <v>-6.5531060606076608</v>
      </c>
      <c r="AN102" s="4">
        <f t="shared" si="23"/>
        <v>2.8709445974717518</v>
      </c>
      <c r="AO102" s="4">
        <f t="shared" si="24"/>
        <v>0.37863607156564694</v>
      </c>
    </row>
    <row r="103" spans="5:41" x14ac:dyDescent="0.25">
      <c r="E103">
        <v>67.462029999999999</v>
      </c>
      <c r="F103">
        <v>223.99997999999999</v>
      </c>
      <c r="G103">
        <v>2429.502</v>
      </c>
      <c r="I103">
        <f t="shared" si="15"/>
        <v>2.4290909090325385E-3</v>
      </c>
      <c r="K103">
        <f t="shared" si="16"/>
        <v>-0.11136860689096745</v>
      </c>
      <c r="L103">
        <f>E103-77.5+19/2</f>
        <v>-0.53797000000000139</v>
      </c>
      <c r="N103" s="4">
        <f t="shared" si="25"/>
        <v>98.027348982404931</v>
      </c>
      <c r="P103" s="5">
        <f t="shared" si="21"/>
        <v>2.4290909090325385</v>
      </c>
      <c r="Q103" s="5">
        <f t="shared" si="22"/>
        <v>42.948790322579697</v>
      </c>
      <c r="R103" s="4">
        <f t="shared" si="20"/>
        <v>17.429055020731401</v>
      </c>
      <c r="S103">
        <v>9</v>
      </c>
      <c r="T103">
        <v>224.00003000000001</v>
      </c>
      <c r="U103">
        <f t="shared" si="18"/>
        <v>-1.1634015151571475E-2</v>
      </c>
      <c r="V103" s="5">
        <f t="shared" si="19"/>
        <v>-14.063106060604014</v>
      </c>
      <c r="AN103" s="4">
        <f t="shared" si="23"/>
        <v>-8.4290550207314006</v>
      </c>
      <c r="AO103" s="4">
        <f t="shared" si="24"/>
        <v>-11.011389452743078</v>
      </c>
    </row>
    <row r="104" spans="5:41" x14ac:dyDescent="0.25">
      <c r="E104">
        <v>67.458330000000004</v>
      </c>
      <c r="F104">
        <v>223.99997999999999</v>
      </c>
      <c r="G104">
        <v>2454.1749</v>
      </c>
      <c r="I104">
        <f t="shared" si="15"/>
        <v>1.329090909024444E-3</v>
      </c>
      <c r="K104">
        <f t="shared" si="16"/>
        <v>-0.11604617739097556</v>
      </c>
      <c r="L104">
        <f t="shared" si="17"/>
        <v>-0.54166999999999632</v>
      </c>
      <c r="N104" s="4">
        <f t="shared" si="25"/>
        <v>99.02762871969513</v>
      </c>
      <c r="P104" s="5">
        <f t="shared" si="21"/>
        <v>1.329090909024444</v>
      </c>
      <c r="Q104" s="5">
        <f t="shared" si="22"/>
        <v>39.248790322584767</v>
      </c>
      <c r="R104" s="4">
        <f t="shared" si="20"/>
        <v>16.329054638937148</v>
      </c>
      <c r="S104">
        <v>6</v>
      </c>
      <c r="T104">
        <v>224.00011000000001</v>
      </c>
      <c r="U104">
        <f t="shared" si="18"/>
        <v>7.5984848450616482E-5</v>
      </c>
      <c r="V104" s="5">
        <f t="shared" si="19"/>
        <v>-1.2531060605738276</v>
      </c>
      <c r="AN104" s="4">
        <f t="shared" si="23"/>
        <v>-10.329054638937148</v>
      </c>
      <c r="AO104" s="4">
        <f t="shared" si="24"/>
        <v>-13.001414247304943</v>
      </c>
    </row>
    <row r="105" spans="5:41" x14ac:dyDescent="0.25">
      <c r="E105">
        <v>67.437830000000005</v>
      </c>
      <c r="F105">
        <v>223.99997999999999</v>
      </c>
      <c r="G105">
        <v>2478.8479000000002</v>
      </c>
      <c r="I105">
        <f t="shared" si="15"/>
        <v>-2.8090909097500116E-4</v>
      </c>
      <c r="K105">
        <f t="shared" si="16"/>
        <v>-0.12123376239097505</v>
      </c>
      <c r="L105">
        <f t="shared" si="17"/>
        <v>-0.56216999999999473</v>
      </c>
      <c r="N105" s="4">
        <f t="shared" si="25"/>
        <v>100.02791251114895</v>
      </c>
      <c r="P105" s="5">
        <f t="shared" si="21"/>
        <v>-0.28090909097500116</v>
      </c>
      <c r="Q105" s="5">
        <f t="shared" si="22"/>
        <v>18.748790322586363</v>
      </c>
      <c r="R105" s="4">
        <f t="shared" ref="R105:R132" si="26">P105-$Z$5*(N105-$N$9)+15</f>
        <v>14.719054257149995</v>
      </c>
      <c r="S105">
        <v>17</v>
      </c>
      <c r="T105">
        <v>224.00003000000001</v>
      </c>
      <c r="U105">
        <f t="shared" si="18"/>
        <v>-4.3401515156915593E-4</v>
      </c>
      <c r="V105" s="5">
        <f t="shared" si="19"/>
        <v>-0.15310606059415477</v>
      </c>
      <c r="AN105" s="4">
        <f t="shared" si="23"/>
        <v>2.2809457428500046</v>
      </c>
      <c r="AO105" s="4">
        <f t="shared" si="24"/>
        <v>-0.48143904187390785</v>
      </c>
    </row>
    <row r="106" spans="5:41" x14ac:dyDescent="0.25">
      <c r="E106">
        <v>67.429329999999993</v>
      </c>
      <c r="F106">
        <v>223.99997999999999</v>
      </c>
      <c r="G106">
        <v>2503.5209</v>
      </c>
      <c r="I106">
        <f t="shared" si="15"/>
        <v>-8.7090909096332325E-4</v>
      </c>
      <c r="K106">
        <f t="shared" si="16"/>
        <v>-0.12540134739096331</v>
      </c>
      <c r="L106">
        <f t="shared" si="17"/>
        <v>-0.57067000000000689</v>
      </c>
      <c r="N106" s="4">
        <f t="shared" si="25"/>
        <v>101.02819630260277</v>
      </c>
      <c r="P106" s="5">
        <f t="shared" si="21"/>
        <v>-0.87090909096332325</v>
      </c>
      <c r="Q106" s="5">
        <f t="shared" si="22"/>
        <v>10.248790322574198</v>
      </c>
      <c r="R106" s="4">
        <f t="shared" si="26"/>
        <v>14.129053875373966</v>
      </c>
      <c r="S106">
        <v>16</v>
      </c>
      <c r="T106">
        <v>224.00003000000001</v>
      </c>
      <c r="U106">
        <f t="shared" si="18"/>
        <v>8.7598484844875202E-4</v>
      </c>
      <c r="V106" s="5">
        <f t="shared" si="19"/>
        <v>1.7468939394120753</v>
      </c>
      <c r="AN106" s="4">
        <f t="shared" si="23"/>
        <v>1.8709461246260339</v>
      </c>
      <c r="AO106" s="4">
        <f t="shared" si="24"/>
        <v>-0.98146456620344846</v>
      </c>
    </row>
    <row r="107" spans="5:41" x14ac:dyDescent="0.25">
      <c r="E107">
        <v>67.382930000000002</v>
      </c>
      <c r="F107">
        <v>223.99997999999999</v>
      </c>
      <c r="G107">
        <v>2528.1936999999998</v>
      </c>
      <c r="I107">
        <f t="shared" si="15"/>
        <v>-8.0109090909843417E-3</v>
      </c>
      <c r="K107">
        <f t="shared" si="16"/>
        <v>-0.13611890339098431</v>
      </c>
      <c r="L107">
        <f t="shared" si="17"/>
        <v>-0.61706999999999823</v>
      </c>
      <c r="N107" s="4">
        <f t="shared" si="25"/>
        <v>102.02847198572934</v>
      </c>
      <c r="P107" s="5">
        <f t="shared" si="21"/>
        <v>-8.0109090909843417</v>
      </c>
      <c r="Q107" s="5">
        <f t="shared" si="22"/>
        <v>-36.151209677417143</v>
      </c>
      <c r="R107" s="4">
        <f t="shared" si="26"/>
        <v>6.9890534935683348</v>
      </c>
      <c r="S107">
        <v>9</v>
      </c>
      <c r="T107">
        <v>224.00011000000001</v>
      </c>
      <c r="U107">
        <f t="shared" si="18"/>
        <v>1.7075984848446524E-2</v>
      </c>
      <c r="V107" s="5">
        <f t="shared" si="19"/>
        <v>25.086893939430865</v>
      </c>
      <c r="AN107" s="4">
        <f t="shared" si="23"/>
        <v>2.0109465064316652</v>
      </c>
      <c r="AO107" s="4">
        <f t="shared" si="24"/>
        <v>-0.9314893607539334</v>
      </c>
    </row>
    <row r="108" spans="5:41" x14ac:dyDescent="0.25">
      <c r="E108">
        <v>67.425529999999995</v>
      </c>
      <c r="F108">
        <v>223.9999</v>
      </c>
      <c r="G108">
        <v>2552.8667999999998</v>
      </c>
      <c r="I108">
        <f t="shared" si="15"/>
        <v>9.8690909090350942E-3</v>
      </c>
      <c r="K108">
        <f t="shared" si="16"/>
        <v>-0.12181650289096485</v>
      </c>
      <c r="L108">
        <f t="shared" si="17"/>
        <v>-0.57447000000000514</v>
      </c>
      <c r="N108" s="4">
        <f t="shared" si="25"/>
        <v>103.02875983134678</v>
      </c>
      <c r="P108" s="5">
        <f t="shared" si="21"/>
        <v>9.8690909090350942</v>
      </c>
      <c r="Q108" s="5">
        <f t="shared" si="22"/>
        <v>6.448790322575948</v>
      </c>
      <c r="R108" s="4">
        <f t="shared" si="26"/>
        <v>24.869053111798518</v>
      </c>
      <c r="S108">
        <v>28</v>
      </c>
      <c r="T108">
        <v>224.00003000000001</v>
      </c>
      <c r="U108">
        <f t="shared" si="18"/>
        <v>5.4459848484498252E-3</v>
      </c>
      <c r="V108" s="5">
        <f t="shared" si="19"/>
        <v>-4.423106060585269</v>
      </c>
      <c r="AN108" s="4">
        <f t="shared" si="23"/>
        <v>3.1309468882014819</v>
      </c>
      <c r="AO108" s="4">
        <f t="shared" si="24"/>
        <v>9.8485479785039409E-2</v>
      </c>
    </row>
    <row r="109" spans="5:41" x14ac:dyDescent="0.25">
      <c r="E109">
        <v>67.430530000000005</v>
      </c>
      <c r="F109">
        <v>223.99997999999999</v>
      </c>
      <c r="G109">
        <v>2577.5396999999998</v>
      </c>
      <c r="I109">
        <f t="shared" si="15"/>
        <v>-7.8090909096317773E-4</v>
      </c>
      <c r="K109">
        <f t="shared" si="16"/>
        <v>-0.13604407339096314</v>
      </c>
      <c r="L109">
        <f t="shared" si="17"/>
        <v>-0.56946999999999548</v>
      </c>
      <c r="N109" s="4">
        <f t="shared" si="25"/>
        <v>104.02903956863697</v>
      </c>
      <c r="P109" s="5">
        <f t="shared" si="21"/>
        <v>-0.78090909096317773</v>
      </c>
      <c r="Q109" s="5">
        <f t="shared" si="22"/>
        <v>11.448790322585612</v>
      </c>
      <c r="R109" s="4">
        <f t="shared" si="26"/>
        <v>14.219052730014086</v>
      </c>
      <c r="S109">
        <v>15</v>
      </c>
      <c r="T109">
        <v>224.00003000000001</v>
      </c>
      <c r="U109">
        <f t="shared" si="18"/>
        <v>1.1625984848450344E-2</v>
      </c>
      <c r="V109" s="5">
        <f t="shared" si="19"/>
        <v>12.406893939413521</v>
      </c>
      <c r="AN109" s="4">
        <f t="shared" si="23"/>
        <v>0.78094726998591391</v>
      </c>
      <c r="AO109" s="4">
        <f t="shared" si="24"/>
        <v>-2.3415393147866466</v>
      </c>
    </row>
    <row r="110" spans="5:41" x14ac:dyDescent="0.25">
      <c r="E110">
        <v>67.398529999999994</v>
      </c>
      <c r="F110">
        <v>223.99997999999999</v>
      </c>
      <c r="G110">
        <v>2602.2127</v>
      </c>
      <c r="I110">
        <f t="shared" si="15"/>
        <v>1.9169090909031183E-2</v>
      </c>
      <c r="K110">
        <f t="shared" si="16"/>
        <v>-0.11967165839096883</v>
      </c>
      <c r="L110">
        <f t="shared" si="17"/>
        <v>-0.60147000000000617</v>
      </c>
      <c r="N110" s="4">
        <f t="shared" si="25"/>
        <v>105.02932336009081</v>
      </c>
      <c r="P110" s="5">
        <f t="shared" si="21"/>
        <v>19.169090909031183</v>
      </c>
      <c r="Q110" s="5">
        <f t="shared" si="22"/>
        <v>-20.551209677425074</v>
      </c>
      <c r="R110" s="4">
        <f t="shared" si="26"/>
        <v>34.169052348220745</v>
      </c>
      <c r="S110">
        <v>28</v>
      </c>
      <c r="T110">
        <v>224.00012000000001</v>
      </c>
      <c r="U110">
        <f t="shared" si="18"/>
        <v>2.0075984848432427E-2</v>
      </c>
      <c r="V110" s="5">
        <f t="shared" si="19"/>
        <v>0.90689393940124319</v>
      </c>
      <c r="AN110" s="4">
        <f t="shared" si="23"/>
        <v>-6.1690523482207453</v>
      </c>
      <c r="AO110" s="4">
        <f t="shared" si="24"/>
        <v>-9.3815644742241524</v>
      </c>
    </row>
    <row r="111" spans="5:41" x14ac:dyDescent="0.25">
      <c r="E111">
        <v>67.385829999999999</v>
      </c>
      <c r="F111">
        <v>223.99991</v>
      </c>
      <c r="G111">
        <v>2626.8856000000001</v>
      </c>
      <c r="I111">
        <f t="shared" si="15"/>
        <v>-1.7280909090970908E-2</v>
      </c>
      <c r="K111">
        <f t="shared" si="16"/>
        <v>-0.15969922889097093</v>
      </c>
      <c r="L111">
        <f t="shared" si="17"/>
        <v>-0.61417000000000144</v>
      </c>
      <c r="N111" s="4">
        <f t="shared" si="25"/>
        <v>106.02960309738101</v>
      </c>
      <c r="P111" s="5">
        <f t="shared" si="21"/>
        <v>-17.280909090970908</v>
      </c>
      <c r="Q111" s="5">
        <f t="shared" si="22"/>
        <v>-33.251209677420348</v>
      </c>
      <c r="R111" s="4">
        <f t="shared" si="26"/>
        <v>-2.2809480335675119</v>
      </c>
      <c r="S111">
        <v>-3</v>
      </c>
      <c r="T111">
        <v>224.00003000000001</v>
      </c>
      <c r="U111">
        <f t="shared" si="18"/>
        <v>-1.2124015151556478E-2</v>
      </c>
      <c r="V111" s="5">
        <f t="shared" si="19"/>
        <v>5.1568939394144309</v>
      </c>
      <c r="AN111" s="4">
        <f t="shared" si="23"/>
        <v>-0.71905196643248814</v>
      </c>
      <c r="AO111" s="4">
        <f t="shared" si="24"/>
        <v>-4.0215896336667365</v>
      </c>
    </row>
    <row r="112" spans="5:41" x14ac:dyDescent="0.25">
      <c r="E112">
        <v>67.41583</v>
      </c>
      <c r="F112">
        <v>223.99997999999999</v>
      </c>
      <c r="G112">
        <v>2651.5585000000001</v>
      </c>
      <c r="I112">
        <f t="shared" si="15"/>
        <v>4.7290909090236255E-3</v>
      </c>
      <c r="K112">
        <f t="shared" si="16"/>
        <v>-0.14126679939097636</v>
      </c>
      <c r="L112">
        <f t="shared" si="17"/>
        <v>-0.5841700000000003</v>
      </c>
      <c r="N112" s="4">
        <f t="shared" si="25"/>
        <v>107.02988283467121</v>
      </c>
      <c r="P112" s="5">
        <f t="shared" si="21"/>
        <v>4.7290909090236255</v>
      </c>
      <c r="Q112" s="5">
        <f t="shared" si="22"/>
        <v>-3.251209677419209</v>
      </c>
      <c r="R112" s="4">
        <f t="shared" si="26"/>
        <v>19.729051584640864</v>
      </c>
      <c r="S112">
        <v>21</v>
      </c>
      <c r="T112">
        <v>224.00003000000001</v>
      </c>
      <c r="U112">
        <f t="shared" si="18"/>
        <v>1.1675984848437793E-2</v>
      </c>
      <c r="V112" s="5">
        <f t="shared" si="19"/>
        <v>6.9468939394141671</v>
      </c>
      <c r="AN112" s="4">
        <f t="shared" si="23"/>
        <v>1.2709484153591362</v>
      </c>
      <c r="AO112" s="4">
        <f t="shared" si="24"/>
        <v>-2.1216140633565042</v>
      </c>
    </row>
    <row r="113" spans="5:41" x14ac:dyDescent="0.25">
      <c r="E113">
        <v>67.428730000000002</v>
      </c>
      <c r="F113">
        <v>223.99997999999999</v>
      </c>
      <c r="G113">
        <v>2676.2314999999999</v>
      </c>
      <c r="I113">
        <f t="shared" si="15"/>
        <v>-1.4180909090981686E-2</v>
      </c>
      <c r="K113">
        <f t="shared" si="16"/>
        <v>-0.16375438439098167</v>
      </c>
      <c r="L113">
        <f t="shared" si="17"/>
        <v>-0.57126999999999839</v>
      </c>
      <c r="N113" s="4">
        <f t="shared" si="25"/>
        <v>108.03016662612502</v>
      </c>
      <c r="P113" s="5">
        <f t="shared" si="21"/>
        <v>-14.180909090981686</v>
      </c>
      <c r="Q113" s="5">
        <f t="shared" si="22"/>
        <v>9.6487903225827019</v>
      </c>
      <c r="R113" s="4">
        <f t="shared" si="26"/>
        <v>0.81905120284784694</v>
      </c>
      <c r="S113">
        <v>-2</v>
      </c>
      <c r="T113">
        <v>224.00003000000001</v>
      </c>
      <c r="U113">
        <f t="shared" si="18"/>
        <v>-9.6240151515587513E-3</v>
      </c>
      <c r="V113" s="5">
        <f t="shared" si="19"/>
        <v>4.5568939394229346</v>
      </c>
      <c r="AN113" s="4">
        <f t="shared" si="23"/>
        <v>-2.8190512028478469</v>
      </c>
      <c r="AO113" s="4">
        <f t="shared" si="24"/>
        <v>-6.3016395876690572</v>
      </c>
    </row>
    <row r="114" spans="5:41" x14ac:dyDescent="0.25">
      <c r="E114">
        <v>67.42483</v>
      </c>
      <c r="F114">
        <v>223.99997999999999</v>
      </c>
      <c r="G114">
        <v>2700.9043999999999</v>
      </c>
      <c r="I114">
        <f t="shared" si="15"/>
        <v>8.2290909090261266E-3</v>
      </c>
      <c r="K114">
        <f t="shared" si="16"/>
        <v>-0.14492195489097387</v>
      </c>
      <c r="L114">
        <f t="shared" si="17"/>
        <v>-0.57516999999999996</v>
      </c>
      <c r="N114" s="4">
        <f t="shared" si="25"/>
        <v>109.03044636341522</v>
      </c>
      <c r="P114" s="5">
        <f t="shared" si="21"/>
        <v>8.2290909090261266</v>
      </c>
      <c r="Q114" s="5">
        <f t="shared" si="22"/>
        <v>5.7487903225811321</v>
      </c>
      <c r="R114" s="4">
        <f t="shared" si="26"/>
        <v>23.229050821069499</v>
      </c>
      <c r="S114">
        <v>25</v>
      </c>
      <c r="T114">
        <v>224.00003000000001</v>
      </c>
      <c r="U114">
        <f t="shared" si="18"/>
        <v>8.4259848484293798E-3</v>
      </c>
      <c r="V114" s="5">
        <f t="shared" si="19"/>
        <v>0.19689393940325317</v>
      </c>
      <c r="AN114" s="4">
        <f t="shared" si="23"/>
        <v>1.7709491789305005</v>
      </c>
      <c r="AO114" s="4">
        <f t="shared" si="24"/>
        <v>-1.8016643822468277</v>
      </c>
    </row>
    <row r="115" spans="5:41" x14ac:dyDescent="0.25">
      <c r="E115">
        <v>67.418229999999994</v>
      </c>
      <c r="F115">
        <v>223.99997999999999</v>
      </c>
      <c r="G115">
        <v>2725.5774999999999</v>
      </c>
      <c r="I115">
        <f t="shared" si="15"/>
        <v>-1.4780909090973182E-2</v>
      </c>
      <c r="K115">
        <f t="shared" si="16"/>
        <v>-0.17150955439097315</v>
      </c>
      <c r="L115">
        <f t="shared" si="17"/>
        <v>-0.58177000000000589</v>
      </c>
      <c r="N115" s="4">
        <f t="shared" si="25"/>
        <v>110.03073420903267</v>
      </c>
      <c r="P115" s="5">
        <f t="shared" si="21"/>
        <v>-14.780909090973182</v>
      </c>
      <c r="Q115" s="5">
        <f t="shared" si="22"/>
        <v>-0.85120967742480236</v>
      </c>
      <c r="R115" s="4">
        <f t="shared" si="26"/>
        <v>0.21905043928093626</v>
      </c>
      <c r="S115">
        <v>2</v>
      </c>
      <c r="T115">
        <v>224.00003000000001</v>
      </c>
      <c r="U115">
        <f t="shared" si="18"/>
        <v>-1.3224015151564572E-2</v>
      </c>
      <c r="V115" s="5">
        <f t="shared" si="19"/>
        <v>1.5568939394086101</v>
      </c>
      <c r="AN115" s="4">
        <f t="shared" si="23"/>
        <v>1.7809495607190637</v>
      </c>
      <c r="AO115" s="4">
        <f t="shared" si="24"/>
        <v>-1.8816895416891084</v>
      </c>
    </row>
    <row r="116" spans="5:41" x14ac:dyDescent="0.25">
      <c r="E116">
        <v>67.458079999999995</v>
      </c>
      <c r="F116">
        <v>223.99997999999999</v>
      </c>
      <c r="G116">
        <v>2750.2503999999999</v>
      </c>
      <c r="I116">
        <f t="shared" si="15"/>
        <v>5.529090909021761E-3</v>
      </c>
      <c r="K116">
        <f t="shared" si="16"/>
        <v>-0.15477712489097822</v>
      </c>
      <c r="L116">
        <f t="shared" si="17"/>
        <v>-0.54192000000000462</v>
      </c>
      <c r="N116" s="4">
        <f t="shared" si="25"/>
        <v>111.03101394632287</v>
      </c>
      <c r="P116" s="5">
        <f t="shared" si="21"/>
        <v>5.529090909021761</v>
      </c>
      <c r="Q116" s="5">
        <f t="shared" si="22"/>
        <v>38.998790322576468</v>
      </c>
      <c r="R116" s="4">
        <f t="shared" si="26"/>
        <v>20.529050057489719</v>
      </c>
      <c r="S116">
        <v>22</v>
      </c>
      <c r="T116">
        <v>224.00003000000001</v>
      </c>
      <c r="U116">
        <f t="shared" si="18"/>
        <v>9.4759848484500253E-3</v>
      </c>
      <c r="V116" s="5">
        <f t="shared" si="19"/>
        <v>3.9468939394282643</v>
      </c>
      <c r="AN116" s="4">
        <f t="shared" si="23"/>
        <v>1.4709499425102806</v>
      </c>
      <c r="AO116" s="4">
        <f t="shared" si="24"/>
        <v>-2.2817143362540095</v>
      </c>
    </row>
    <row r="117" spans="5:41" x14ac:dyDescent="0.25">
      <c r="E117">
        <v>67.452529999999996</v>
      </c>
      <c r="F117">
        <v>223.99997999999999</v>
      </c>
      <c r="G117">
        <v>2774.9232999999999</v>
      </c>
      <c r="I117">
        <f t="shared" si="15"/>
        <v>1.2290909090211244E-3</v>
      </c>
      <c r="K117">
        <f t="shared" si="16"/>
        <v>-0.16265469539097888</v>
      </c>
      <c r="L117">
        <f t="shared" si="17"/>
        <v>-0.54747000000000412</v>
      </c>
      <c r="N117" s="4">
        <f t="shared" si="25"/>
        <v>112.03129368361307</v>
      </c>
      <c r="P117" s="5">
        <f t="shared" si="21"/>
        <v>1.2290909090211244</v>
      </c>
      <c r="Q117" s="5">
        <f t="shared" si="22"/>
        <v>33.448790322576968</v>
      </c>
      <c r="R117" s="4">
        <f t="shared" si="26"/>
        <v>16.229049675702925</v>
      </c>
      <c r="S117">
        <v>20</v>
      </c>
      <c r="T117">
        <v>224.00003000000001</v>
      </c>
      <c r="U117">
        <f t="shared" si="18"/>
        <v>1.8759848484535269E-3</v>
      </c>
      <c r="V117" s="5">
        <f t="shared" si="19"/>
        <v>0.64689393943240248</v>
      </c>
      <c r="AN117" s="4">
        <f t="shared" si="23"/>
        <v>3.7709503242970754</v>
      </c>
      <c r="AO117" s="4">
        <f t="shared" si="24"/>
        <v>-7.1739130823332609E-2</v>
      </c>
    </row>
    <row r="118" spans="5:41" x14ac:dyDescent="0.25">
      <c r="E118">
        <v>67.405829999999995</v>
      </c>
      <c r="F118">
        <v>223.99997999999999</v>
      </c>
      <c r="G118">
        <v>2799.5963000000002</v>
      </c>
      <c r="I118">
        <f t="shared" si="15"/>
        <v>1.27990909090272E-2</v>
      </c>
      <c r="K118">
        <f t="shared" si="16"/>
        <v>-0.1546622803909728</v>
      </c>
      <c r="L118">
        <f t="shared" si="17"/>
        <v>-0.59417000000000542</v>
      </c>
      <c r="N118" s="4">
        <f t="shared" si="25"/>
        <v>113.0315774750669</v>
      </c>
      <c r="P118" s="5">
        <f t="shared" si="21"/>
        <v>12.7990909090272</v>
      </c>
      <c r="Q118" s="5">
        <f t="shared" si="22"/>
        <v>-13.251209677424324</v>
      </c>
      <c r="R118" s="4">
        <f t="shared" si="26"/>
        <v>27.799049293921293</v>
      </c>
      <c r="S118">
        <v>28</v>
      </c>
      <c r="T118">
        <v>224.00003000000001</v>
      </c>
      <c r="U118">
        <f t="shared" si="18"/>
        <v>6.2259848484416125E-3</v>
      </c>
      <c r="V118" s="5">
        <f t="shared" si="19"/>
        <v>-6.5731060605855873</v>
      </c>
      <c r="AN118" s="4">
        <f t="shared" si="23"/>
        <v>0.20095070607870724</v>
      </c>
      <c r="AO118" s="4">
        <f t="shared" si="24"/>
        <v>-3.7317642902725447</v>
      </c>
    </row>
    <row r="119" spans="5:41" x14ac:dyDescent="0.25">
      <c r="E119">
        <v>67.402029999999996</v>
      </c>
      <c r="F119">
        <v>223.99997999999999</v>
      </c>
      <c r="G119">
        <v>2824.2692000000002</v>
      </c>
      <c r="I119">
        <f t="shared" si="15"/>
        <v>-1.5420909090977375E-2</v>
      </c>
      <c r="K119">
        <f t="shared" si="16"/>
        <v>-0.18645985089097739</v>
      </c>
      <c r="L119">
        <f t="shared" si="17"/>
        <v>-0.59797000000000367</v>
      </c>
      <c r="N119" s="4">
        <f t="shared" si="25"/>
        <v>114.0318572123571</v>
      </c>
      <c r="P119" s="5">
        <f t="shared" si="21"/>
        <v>-15.420909090977375</v>
      </c>
      <c r="Q119" s="5">
        <f t="shared" si="22"/>
        <v>-17.051209677422573</v>
      </c>
      <c r="R119" s="4">
        <f t="shared" si="26"/>
        <v>-0.42095108786944024</v>
      </c>
      <c r="S119">
        <v>2</v>
      </c>
      <c r="T119">
        <v>224.00003000000001</v>
      </c>
      <c r="U119">
        <f t="shared" si="18"/>
        <v>-1.9644015151556005E-2</v>
      </c>
      <c r="V119" s="5">
        <f t="shared" si="19"/>
        <v>-4.2231060605786297</v>
      </c>
      <c r="AN119" s="4">
        <f t="shared" si="23"/>
        <v>2.4209510878694402</v>
      </c>
      <c r="AO119" s="4">
        <f t="shared" si="24"/>
        <v>-1.6017890848379297</v>
      </c>
    </row>
    <row r="120" spans="5:41" x14ac:dyDescent="0.25">
      <c r="E120">
        <v>67.403530000000003</v>
      </c>
      <c r="F120">
        <v>223.99997999999999</v>
      </c>
      <c r="G120">
        <v>2848.9422</v>
      </c>
      <c r="I120">
        <f t="shared" si="15"/>
        <v>-4.2709090909625047E-3</v>
      </c>
      <c r="K120">
        <f t="shared" si="16"/>
        <v>-0.17888743589096251</v>
      </c>
      <c r="L120">
        <f t="shared" si="17"/>
        <v>-0.5964699999999965</v>
      </c>
      <c r="N120" s="4">
        <f t="shared" si="25"/>
        <v>115.03214100381091</v>
      </c>
      <c r="P120" s="5">
        <f t="shared" si="21"/>
        <v>-4.2709090909625047</v>
      </c>
      <c r="Q120" s="5">
        <f t="shared" si="22"/>
        <v>-15.551209677415411</v>
      </c>
      <c r="R120" s="4">
        <f t="shared" si="26"/>
        <v>10.729048530357723</v>
      </c>
      <c r="S120">
        <v>13</v>
      </c>
      <c r="T120">
        <v>224.00003000000001</v>
      </c>
      <c r="U120">
        <f t="shared" si="18"/>
        <v>6.5359848484547456E-3</v>
      </c>
      <c r="V120" s="5">
        <f t="shared" si="19"/>
        <v>10.80689393941725</v>
      </c>
      <c r="AN120" s="4">
        <f t="shared" si="23"/>
        <v>2.2709514696422772</v>
      </c>
      <c r="AO120" s="4">
        <f t="shared" si="24"/>
        <v>-1.8418146091706626</v>
      </c>
    </row>
    <row r="121" spans="5:41" x14ac:dyDescent="0.25">
      <c r="E121">
        <v>67.412329999999997</v>
      </c>
      <c r="F121">
        <v>223.99997999999999</v>
      </c>
      <c r="G121">
        <v>2873.6154000000001</v>
      </c>
      <c r="I121">
        <f t="shared" si="15"/>
        <v>-1.1870909090959003E-2</v>
      </c>
      <c r="K121">
        <f t="shared" si="16"/>
        <v>-0.19006504989095901</v>
      </c>
      <c r="L121">
        <f t="shared" si="17"/>
        <v>-0.5876700000000028</v>
      </c>
      <c r="N121" s="4">
        <f t="shared" si="25"/>
        <v>116.032432903592</v>
      </c>
      <c r="P121" s="5">
        <f t="shared" si="21"/>
        <v>-11.870909090959003</v>
      </c>
      <c r="Q121" s="5">
        <f t="shared" si="22"/>
        <v>-6.7512096774217101</v>
      </c>
      <c r="R121" s="4">
        <f t="shared" si="26"/>
        <v>3.1290481485704227</v>
      </c>
      <c r="S121">
        <v>5</v>
      </c>
      <c r="T121">
        <v>223.99995999999999</v>
      </c>
      <c r="U121">
        <f t="shared" si="18"/>
        <v>-3.0240151515670277E-3</v>
      </c>
      <c r="V121" s="5">
        <f t="shared" si="19"/>
        <v>8.8468939393919754</v>
      </c>
      <c r="AN121" s="4">
        <f t="shared" si="23"/>
        <v>1.8709518514295773</v>
      </c>
      <c r="AO121" s="4">
        <f t="shared" si="24"/>
        <v>-2.3318394037394805</v>
      </c>
    </row>
    <row r="122" spans="5:41" x14ac:dyDescent="0.25">
      <c r="E122">
        <v>67.413730000000001</v>
      </c>
      <c r="F122">
        <v>223.99997999999999</v>
      </c>
      <c r="G122">
        <v>2898.2882</v>
      </c>
      <c r="I122">
        <f t="shared" si="15"/>
        <v>-4.4909090909754923E-3</v>
      </c>
      <c r="K122">
        <f t="shared" si="16"/>
        <v>-0.18626260589097549</v>
      </c>
      <c r="L122">
        <f t="shared" si="17"/>
        <v>-0.58626999999999896</v>
      </c>
      <c r="N122" s="4">
        <f t="shared" si="25"/>
        <v>117.03270858671856</v>
      </c>
      <c r="P122" s="5">
        <f t="shared" si="21"/>
        <v>-4.4909090909754923</v>
      </c>
      <c r="Q122" s="5">
        <f t="shared" si="22"/>
        <v>-5.3512096774178675</v>
      </c>
      <c r="R122" s="4">
        <f t="shared" si="26"/>
        <v>10.509047766769321</v>
      </c>
      <c r="S122">
        <v>14</v>
      </c>
      <c r="T122">
        <v>224.00003000000001</v>
      </c>
      <c r="U122">
        <f t="shared" si="18"/>
        <v>1.2565984848436074E-2</v>
      </c>
      <c r="V122" s="5">
        <f t="shared" si="19"/>
        <v>17.056893939411566</v>
      </c>
      <c r="AN122" s="4">
        <f t="shared" si="23"/>
        <v>3.4909522332306793</v>
      </c>
      <c r="AO122" s="4">
        <f t="shared" si="24"/>
        <v>-0.80186419829449651</v>
      </c>
    </row>
    <row r="123" spans="5:41" x14ac:dyDescent="0.25">
      <c r="E123">
        <v>67.463229999999996</v>
      </c>
      <c r="F123">
        <v>223.99997999999999</v>
      </c>
      <c r="G123">
        <v>2922.9611</v>
      </c>
      <c r="I123">
        <f t="shared" si="15"/>
        <v>-1.6670909090976238E-2</v>
      </c>
      <c r="K123">
        <f t="shared" si="16"/>
        <v>-0.20202017639097625</v>
      </c>
      <c r="L123">
        <f t="shared" si="17"/>
        <v>-0.53677000000000419</v>
      </c>
      <c r="N123" s="4">
        <f t="shared" si="25"/>
        <v>118.03298832400876</v>
      </c>
      <c r="P123" s="5">
        <f t="shared" si="21"/>
        <v>-16.670909090976238</v>
      </c>
      <c r="Q123" s="5">
        <f t="shared" si="22"/>
        <v>44.1487903225769</v>
      </c>
      <c r="R123" s="4">
        <f t="shared" si="26"/>
        <v>-1.6709526150175833</v>
      </c>
      <c r="S123">
        <v>2</v>
      </c>
      <c r="T123">
        <v>223.99995000000001</v>
      </c>
      <c r="U123">
        <f t="shared" si="18"/>
        <v>1.6759848484468876E-3</v>
      </c>
      <c r="V123" s="5">
        <f t="shared" si="19"/>
        <v>18.346893939423126</v>
      </c>
      <c r="AN123" s="4">
        <f t="shared" si="23"/>
        <v>3.6709526150175833</v>
      </c>
      <c r="AO123" s="4">
        <f t="shared" si="24"/>
        <v>-0.71188935773843642</v>
      </c>
    </row>
    <row r="124" spans="5:41" x14ac:dyDescent="0.25">
      <c r="E124">
        <v>67.435429999999997</v>
      </c>
      <c r="F124">
        <v>223.99997999999999</v>
      </c>
      <c r="G124">
        <v>2947.6338999999998</v>
      </c>
      <c r="I124">
        <f t="shared" si="15"/>
        <v>-7.8109090909777024E-3</v>
      </c>
      <c r="K124">
        <f t="shared" si="16"/>
        <v>-0.19673773239097769</v>
      </c>
      <c r="L124">
        <f t="shared" si="17"/>
        <v>-0.56457000000000335</v>
      </c>
      <c r="N124" s="4">
        <f t="shared" si="25"/>
        <v>119.03326400713532</v>
      </c>
      <c r="P124" s="5">
        <f t="shared" si="21"/>
        <v>-7.8109090909777024</v>
      </c>
      <c r="Q124" s="5">
        <f t="shared" si="22"/>
        <v>16.348790322577745</v>
      </c>
      <c r="R124" s="4">
        <f t="shared" si="26"/>
        <v>7.1890470031963405</v>
      </c>
      <c r="S124">
        <v>11</v>
      </c>
      <c r="T124">
        <v>224.00003000000001</v>
      </c>
      <c r="U124">
        <f t="shared" si="18"/>
        <v>-1.3764015151565445E-2</v>
      </c>
      <c r="V124" s="5">
        <f t="shared" si="19"/>
        <v>-5.9531060605877428</v>
      </c>
      <c r="AN124" s="4">
        <f t="shared" si="23"/>
        <v>3.8109529968036595</v>
      </c>
      <c r="AO124" s="4">
        <f t="shared" si="24"/>
        <v>-0.66191415230847817</v>
      </c>
    </row>
    <row r="125" spans="5:41" x14ac:dyDescent="0.25">
      <c r="E125">
        <v>67.41113</v>
      </c>
      <c r="F125">
        <v>223.99997999999999</v>
      </c>
      <c r="G125">
        <v>2972.3069999999998</v>
      </c>
      <c r="I125">
        <f t="shared" si="15"/>
        <v>-4.2109090909718816E-3</v>
      </c>
      <c r="K125">
        <f t="shared" si="16"/>
        <v>-0.19671533189097185</v>
      </c>
      <c r="L125">
        <f t="shared" si="17"/>
        <v>-0.58887</v>
      </c>
      <c r="N125" s="4">
        <f t="shared" si="25"/>
        <v>120.03355185275277</v>
      </c>
      <c r="P125" s="5">
        <f t="shared" si="21"/>
        <v>-4.2109090909718816</v>
      </c>
      <c r="Q125" s="5">
        <f t="shared" si="22"/>
        <v>-7.9512096774189134</v>
      </c>
      <c r="R125" s="4">
        <f t="shared" si="26"/>
        <v>10.789046621412908</v>
      </c>
      <c r="S125">
        <v>14</v>
      </c>
      <c r="T125">
        <v>224.00003000000001</v>
      </c>
      <c r="U125">
        <f t="shared" si="18"/>
        <v>-1.1354015151567864E-2</v>
      </c>
      <c r="V125" s="5">
        <f t="shared" si="19"/>
        <v>-7.1431060605959829</v>
      </c>
      <c r="AN125" s="4">
        <f t="shared" si="23"/>
        <v>3.2109533785870923</v>
      </c>
      <c r="AO125" s="4">
        <f t="shared" si="24"/>
        <v>-1.3519393117558893</v>
      </c>
    </row>
    <row r="126" spans="5:41" x14ac:dyDescent="0.25">
      <c r="E126">
        <v>67.416229999999999</v>
      </c>
      <c r="F126">
        <v>223.99997999999999</v>
      </c>
      <c r="G126">
        <v>2996.98</v>
      </c>
      <c r="I126">
        <f t="shared" si="15"/>
        <v>-3.0709090909795123E-3</v>
      </c>
      <c r="K126">
        <f t="shared" si="16"/>
        <v>-0.19915291689097953</v>
      </c>
      <c r="L126">
        <f t="shared" si="17"/>
        <v>-0.58377000000000123</v>
      </c>
      <c r="N126" s="4">
        <f t="shared" si="25"/>
        <v>121.0338356442066</v>
      </c>
      <c r="P126" s="5">
        <f t="shared" si="21"/>
        <v>-3.0709090909795123</v>
      </c>
      <c r="Q126" s="5">
        <f t="shared" si="22"/>
        <v>-2.8512096774201412</v>
      </c>
      <c r="R126" s="4">
        <f t="shared" si="26"/>
        <v>11.92904623961757</v>
      </c>
      <c r="S126">
        <v>15</v>
      </c>
      <c r="T126">
        <v>224.00003000000001</v>
      </c>
      <c r="U126">
        <f t="shared" si="18"/>
        <v>7.2359848484495615E-3</v>
      </c>
      <c r="V126" s="5">
        <f t="shared" si="19"/>
        <v>10.306893939429074</v>
      </c>
      <c r="AN126" s="4">
        <f t="shared" si="23"/>
        <v>3.0709537603824302</v>
      </c>
      <c r="AO126" s="4">
        <f t="shared" si="24"/>
        <v>-1.5819652009408491</v>
      </c>
    </row>
    <row r="127" spans="5:41" x14ac:dyDescent="0.25">
      <c r="E127">
        <v>67.417479999999998</v>
      </c>
      <c r="F127">
        <v>223.99997999999999</v>
      </c>
      <c r="G127">
        <v>3021.6529</v>
      </c>
      <c r="I127">
        <f t="shared" si="15"/>
        <v>-9.1109090909640145E-3</v>
      </c>
      <c r="K127">
        <f t="shared" si="16"/>
        <v>-0.20877048739096404</v>
      </c>
      <c r="L127">
        <f t="shared" si="17"/>
        <v>-0.58252000000000237</v>
      </c>
      <c r="N127" s="4">
        <f t="shared" si="25"/>
        <v>122.0341153814968</v>
      </c>
      <c r="P127" s="5">
        <f t="shared" si="21"/>
        <v>-9.1109090909640145</v>
      </c>
      <c r="Q127" s="5">
        <f t="shared" si="22"/>
        <v>-1.6012096774212781</v>
      </c>
      <c r="R127" s="4">
        <f t="shared" si="26"/>
        <v>5.8890458578469094</v>
      </c>
      <c r="S127">
        <v>7</v>
      </c>
      <c r="T127">
        <v>224.00003000000001</v>
      </c>
      <c r="U127">
        <f t="shared" si="18"/>
        <v>-1.0874015151557614E-2</v>
      </c>
      <c r="V127" s="5">
        <f t="shared" si="19"/>
        <v>-1.7631060605936</v>
      </c>
      <c r="AN127" s="4">
        <f t="shared" si="23"/>
        <v>1.1109541421530906</v>
      </c>
      <c r="AO127" s="4">
        <f t="shared" si="24"/>
        <v>-3.6319896306515789</v>
      </c>
    </row>
    <row r="128" spans="5:41" x14ac:dyDescent="0.25">
      <c r="E128">
        <v>67.450530000000001</v>
      </c>
      <c r="F128">
        <v>223.99997999999999</v>
      </c>
      <c r="G128">
        <v>3046.3258000000001</v>
      </c>
      <c r="I128">
        <f t="shared" si="15"/>
        <v>-5.5709090909772385E-3</v>
      </c>
      <c r="K128">
        <f t="shared" si="16"/>
        <v>-0.20880805789097723</v>
      </c>
      <c r="L128">
        <f t="shared" si="17"/>
        <v>-0.54946999999999946</v>
      </c>
      <c r="N128" s="4">
        <f t="shared" si="25"/>
        <v>123.03439511878699</v>
      </c>
      <c r="P128" s="5">
        <f t="shared" si="21"/>
        <v>-5.5709090909772385</v>
      </c>
      <c r="Q128" s="5">
        <f t="shared" si="22"/>
        <v>31.448790322581633</v>
      </c>
      <c r="R128" s="4">
        <f t="shared" si="26"/>
        <v>9.4290454760475253</v>
      </c>
      <c r="S128">
        <v>12</v>
      </c>
      <c r="T128">
        <v>224.00003000000001</v>
      </c>
      <c r="U128">
        <f t="shared" si="18"/>
        <v>-1.8740151515714842E-3</v>
      </c>
      <c r="V128" s="5">
        <f t="shared" si="19"/>
        <v>3.6968939394057543</v>
      </c>
      <c r="AN128" s="4">
        <f t="shared" si="23"/>
        <v>2.5709545239524747</v>
      </c>
      <c r="AO128" s="4">
        <f t="shared" si="24"/>
        <v>-2.2620144252083128</v>
      </c>
    </row>
    <row r="129" spans="5:41" x14ac:dyDescent="0.25">
      <c r="E129">
        <v>67.397130000000004</v>
      </c>
      <c r="F129">
        <v>223.99997999999999</v>
      </c>
      <c r="G129">
        <v>3070.9985999999999</v>
      </c>
      <c r="I129">
        <f t="shared" si="15"/>
        <v>-1.2109090909859788E-3</v>
      </c>
      <c r="K129">
        <f t="shared" si="16"/>
        <v>-0.20802561389098595</v>
      </c>
      <c r="L129">
        <f t="shared" si="17"/>
        <v>-0.6028699999999958</v>
      </c>
      <c r="N129" s="4">
        <f t="shared" si="25"/>
        <v>124.03467080191356</v>
      </c>
      <c r="P129" s="5">
        <f t="shared" si="21"/>
        <v>-1.2109090909859788</v>
      </c>
      <c r="Q129" s="5">
        <f t="shared" si="22"/>
        <v>-21.951209677414706</v>
      </c>
      <c r="R129" s="4">
        <f t="shared" si="26"/>
        <v>13.789045094254174</v>
      </c>
      <c r="S129">
        <v>16</v>
      </c>
      <c r="T129">
        <v>224.00003000000001</v>
      </c>
      <c r="U129">
        <f t="shared" si="18"/>
        <v>-6.9240151515543857E-3</v>
      </c>
      <c r="V129" s="5">
        <f t="shared" si="19"/>
        <v>-5.713106060568407</v>
      </c>
      <c r="AN129" s="4">
        <f t="shared" si="23"/>
        <v>2.210954905745826</v>
      </c>
      <c r="AO129" s="4">
        <f t="shared" si="24"/>
        <v>-2.7120388548963517</v>
      </c>
    </row>
    <row r="130" spans="5:41" x14ac:dyDescent="0.25">
      <c r="E130">
        <v>67.426429999999996</v>
      </c>
      <c r="F130">
        <v>223.99997999999999</v>
      </c>
      <c r="G130">
        <v>3095.6718000000001</v>
      </c>
      <c r="I130">
        <f t="shared" si="15"/>
        <v>-2.6890909090980131E-2</v>
      </c>
      <c r="K130">
        <f t="shared" si="16"/>
        <v>-0.23728322789098016</v>
      </c>
      <c r="L130">
        <f t="shared" si="17"/>
        <v>-0.57357000000000369</v>
      </c>
      <c r="N130" s="4">
        <f t="shared" si="25"/>
        <v>125.03496270169464</v>
      </c>
      <c r="P130" s="5">
        <f t="shared" si="21"/>
        <v>-26.890909090980131</v>
      </c>
      <c r="Q130" s="5">
        <f t="shared" si="22"/>
        <v>7.3487903225774032</v>
      </c>
      <c r="R130" s="4">
        <f t="shared" si="26"/>
        <v>-11.89095528753078</v>
      </c>
      <c r="S130">
        <v>14</v>
      </c>
      <c r="T130">
        <v>224.00003000000001</v>
      </c>
      <c r="U130">
        <f t="shared" si="18"/>
        <v>-6.3540151515724119E-3</v>
      </c>
      <c r="V130" s="5">
        <f t="shared" si="19"/>
        <v>20.536893939407719</v>
      </c>
      <c r="AN130" s="4">
        <f t="shared" si="23"/>
        <v>25.89095528753078</v>
      </c>
      <c r="AO130" s="4">
        <f t="shared" si="24"/>
        <v>20.877935620783031</v>
      </c>
    </row>
    <row r="131" spans="5:41" x14ac:dyDescent="0.25">
      <c r="E131">
        <v>67.414029999999997</v>
      </c>
      <c r="F131">
        <v>223.99997999999999</v>
      </c>
      <c r="G131">
        <v>3120.3447000000001</v>
      </c>
      <c r="I131">
        <f t="shared" si="15"/>
        <v>2.5890909090264813E-3</v>
      </c>
      <c r="K131">
        <f t="shared" si="16"/>
        <v>-0.21138079839097351</v>
      </c>
      <c r="L131">
        <f t="shared" si="17"/>
        <v>-0.58597000000000321</v>
      </c>
      <c r="N131" s="4">
        <f t="shared" si="25"/>
        <v>126.03524243898484</v>
      </c>
      <c r="P131" s="5">
        <f t="shared" si="21"/>
        <v>2.5890909090264813</v>
      </c>
      <c r="Q131" s="5">
        <f t="shared" si="22"/>
        <v>-5.0512096774221193</v>
      </c>
      <c r="R131" s="4">
        <f t="shared" si="26"/>
        <v>17.589044330689674</v>
      </c>
      <c r="S131">
        <v>9</v>
      </c>
      <c r="T131">
        <v>224.00012000000001</v>
      </c>
      <c r="U131">
        <f t="shared" si="18"/>
        <v>-2.1124015151571029E-2</v>
      </c>
      <c r="V131" s="5">
        <f t="shared" si="19"/>
        <v>-23.713106060597511</v>
      </c>
      <c r="AN131" s="4">
        <f t="shared" si="23"/>
        <v>-8.5890443306896742</v>
      </c>
      <c r="AO131" s="4">
        <f t="shared" si="24"/>
        <v>-13.69208953866827</v>
      </c>
    </row>
    <row r="132" spans="5:41" x14ac:dyDescent="0.25">
      <c r="E132">
        <v>67.481629999999996</v>
      </c>
      <c r="F132">
        <v>223.99997999999999</v>
      </c>
      <c r="G132">
        <v>3145.0176000000001</v>
      </c>
      <c r="I132">
        <f t="shared" si="15"/>
        <v>-3.1270909090977739E-2</v>
      </c>
      <c r="K132">
        <f t="shared" si="16"/>
        <v>-0.24881836889097775</v>
      </c>
      <c r="L132">
        <f t="shared" si="17"/>
        <v>-0.51837000000000444</v>
      </c>
      <c r="N132" s="4">
        <f t="shared" si="25"/>
        <v>127.03552217627504</v>
      </c>
      <c r="P132" s="5">
        <f t="shared" si="21"/>
        <v>-31.270909090977739</v>
      </c>
      <c r="Q132" s="5">
        <f t="shared" si="22"/>
        <v>62.54879032257665</v>
      </c>
      <c r="R132" s="4">
        <f t="shared" si="26"/>
        <v>-16.270956051100708</v>
      </c>
      <c r="S132">
        <v>-17</v>
      </c>
      <c r="T132">
        <v>224.00003000000001</v>
      </c>
      <c r="U132">
        <f t="shared" si="18"/>
        <v>-6.142401515157303E-2</v>
      </c>
      <c r="V132" s="5">
        <f t="shared" si="19"/>
        <v>-30.153106060595292</v>
      </c>
      <c r="AN132" s="4">
        <f t="shared" si="23"/>
        <v>-0.72904394889929236</v>
      </c>
      <c r="AO132" s="4">
        <f t="shared" si="24"/>
        <v>-5.9221143332340036</v>
      </c>
    </row>
    <row r="133" spans="5:41" x14ac:dyDescent="0.25">
      <c r="E133">
        <v>67.523629999999997</v>
      </c>
      <c r="F133">
        <v>223.99988999999999</v>
      </c>
      <c r="G133">
        <v>3169.6905999999999</v>
      </c>
      <c r="I133">
        <f t="shared" si="15"/>
        <v>8.786909090903805E-2</v>
      </c>
      <c r="K133">
        <f t="shared" si="16"/>
        <v>-0.13325595389096195</v>
      </c>
      <c r="L133">
        <f t="shared" si="17"/>
        <v>-0.47637000000000285</v>
      </c>
      <c r="N133" s="4">
        <f>(G133-$G$5)/24.666</f>
        <v>128.03609178626448</v>
      </c>
      <c r="P133" s="5">
        <f t="shared" ref="P133:P136" si="27">I133*1000</f>
        <v>87.86909090903805</v>
      </c>
      <c r="Q133" s="6">
        <f t="shared" ref="Q133:Q136" si="28">(L133-$M$9)*1000</f>
        <v>104.54879032257824</v>
      </c>
      <c r="R133" s="4"/>
      <c r="T133">
        <v>224.00003000000001</v>
      </c>
      <c r="U133">
        <f t="shared" si="18"/>
        <v>4.3625984848432608E-2</v>
      </c>
      <c r="V133" s="5">
        <f t="shared" si="19"/>
        <v>-44.243106060605442</v>
      </c>
    </row>
    <row r="134" spans="5:41" x14ac:dyDescent="0.25">
      <c r="E134">
        <v>67.556330000000003</v>
      </c>
      <c r="F134">
        <v>223.99991</v>
      </c>
      <c r="G134">
        <v>3194.3636999999999</v>
      </c>
      <c r="I134">
        <f t="shared" ref="I134:I136" si="29">F266-$J$5</f>
        <v>0.15782909090901853</v>
      </c>
      <c r="K134">
        <f t="shared" ref="K134:K136" si="30">-(G134-$G$5)*0.000145+0.236805+I134</f>
        <v>-6.6873553390981444E-2</v>
      </c>
      <c r="L134">
        <f t="shared" ref="L134:L136" si="31">E134-77.5+19/2</f>
        <v>-0.44366999999999734</v>
      </c>
      <c r="N134" s="4">
        <v>128</v>
      </c>
      <c r="P134" s="6">
        <f t="shared" si="27"/>
        <v>157.82909090901853</v>
      </c>
      <c r="Q134" s="6">
        <f t="shared" si="28"/>
        <v>137.24879032258374</v>
      </c>
      <c r="R134" s="4"/>
      <c r="T134">
        <v>224.00003000000001</v>
      </c>
      <c r="U134">
        <f t="shared" ref="U134:U136" si="32">T266-$T$3</f>
        <v>0.11517598484843461</v>
      </c>
      <c r="V134" s="5">
        <f t="shared" ref="V134:V136" si="33">(U134-I134)*1000</f>
        <v>-42.653106060583923</v>
      </c>
    </row>
    <row r="135" spans="5:41" x14ac:dyDescent="0.25">
      <c r="E135">
        <v>67.510530000000003</v>
      </c>
      <c r="F135">
        <v>223.99997999999999</v>
      </c>
      <c r="G135">
        <v>3219.0364</v>
      </c>
      <c r="I135">
        <f t="shared" si="29"/>
        <v>5.3719090909027045E-2</v>
      </c>
      <c r="K135">
        <f t="shared" si="30"/>
        <v>-0.17456109489097293</v>
      </c>
      <c r="L135">
        <f t="shared" si="31"/>
        <v>-0.48946999999999719</v>
      </c>
      <c r="N135" s="4">
        <v>129</v>
      </c>
      <c r="P135" s="5">
        <f t="shared" si="27"/>
        <v>53.719090909027045</v>
      </c>
      <c r="Q135" s="5">
        <f t="shared" si="28"/>
        <v>91.448790322583903</v>
      </c>
      <c r="R135" s="4"/>
      <c r="T135">
        <v>224.00003000000001</v>
      </c>
      <c r="U135">
        <f t="shared" si="32"/>
        <v>1.5759848484435679E-3</v>
      </c>
      <c r="V135" s="5">
        <f t="shared" si="33"/>
        <v>-52.143106060583477</v>
      </c>
    </row>
    <row r="136" spans="5:41" x14ac:dyDescent="0.25">
      <c r="E136">
        <v>67.315330000000003</v>
      </c>
      <c r="F136">
        <v>223.99997999999999</v>
      </c>
      <c r="G136">
        <v>3243.7094999999999</v>
      </c>
      <c r="I136">
        <f t="shared" si="29"/>
        <v>4.2829090909037859E-2</v>
      </c>
      <c r="K136">
        <f t="shared" si="30"/>
        <v>-0.18902869439096215</v>
      </c>
      <c r="L136">
        <f t="shared" si="31"/>
        <v>-0.684669999999997</v>
      </c>
      <c r="N136" s="4">
        <v>130</v>
      </c>
      <c r="P136" s="5">
        <f t="shared" si="27"/>
        <v>42.829090909037859</v>
      </c>
      <c r="Q136" s="5">
        <f t="shared" si="28"/>
        <v>-103.75120967741591</v>
      </c>
      <c r="R136" s="4"/>
      <c r="T136">
        <v>224.00003000000001</v>
      </c>
      <c r="U136">
        <f t="shared" si="32"/>
        <v>-2.3044015151555186E-2</v>
      </c>
      <c r="V136" s="5">
        <f t="shared" si="33"/>
        <v>-65.873106060593045</v>
      </c>
    </row>
    <row r="137" spans="5:41" x14ac:dyDescent="0.25">
      <c r="E137">
        <v>77.500150000000005</v>
      </c>
      <c r="F137">
        <v>236.87307999999999</v>
      </c>
      <c r="G137">
        <v>11.55236</v>
      </c>
      <c r="T137">
        <v>236.87362999999999</v>
      </c>
    </row>
    <row r="138" spans="5:41" x14ac:dyDescent="0.25">
      <c r="E138">
        <v>77.500029999999995</v>
      </c>
      <c r="F138">
        <v>236.90832</v>
      </c>
      <c r="G138">
        <v>36.225099999999998</v>
      </c>
      <c r="T138">
        <v>236.90923000000001</v>
      </c>
    </row>
    <row r="139" spans="5:41" x14ac:dyDescent="0.25">
      <c r="E139">
        <v>77.500029999999995</v>
      </c>
      <c r="F139">
        <v>237.00237999999999</v>
      </c>
      <c r="G139">
        <v>60.898380000000003</v>
      </c>
      <c r="T139">
        <v>236.91392999999999</v>
      </c>
    </row>
    <row r="140" spans="5:41" x14ac:dyDescent="0.25">
      <c r="E140">
        <v>77.500029999999995</v>
      </c>
      <c r="F140">
        <v>236.98491999999999</v>
      </c>
      <c r="G140">
        <v>85.571269999999998</v>
      </c>
      <c r="T140">
        <v>236.90373</v>
      </c>
    </row>
    <row r="141" spans="5:41" x14ac:dyDescent="0.25">
      <c r="E141">
        <v>77.500029999999995</v>
      </c>
      <c r="F141">
        <v>236.89928</v>
      </c>
      <c r="G141">
        <v>110.24432</v>
      </c>
      <c r="T141">
        <v>236.89512999999999</v>
      </c>
    </row>
    <row r="142" spans="5:41" x14ac:dyDescent="0.25">
      <c r="E142">
        <v>77.500029999999995</v>
      </c>
      <c r="F142">
        <v>236.90727999999999</v>
      </c>
      <c r="G142">
        <v>134.91736</v>
      </c>
      <c r="T142">
        <v>236.89803000000001</v>
      </c>
    </row>
    <row r="143" spans="5:41" x14ac:dyDescent="0.25">
      <c r="E143">
        <v>77.500029999999995</v>
      </c>
      <c r="F143">
        <v>236.92341999999999</v>
      </c>
      <c r="G143">
        <v>159.59018</v>
      </c>
      <c r="T143">
        <v>236.91728000000001</v>
      </c>
    </row>
    <row r="144" spans="5:41" x14ac:dyDescent="0.25">
      <c r="E144">
        <v>77.500100000000003</v>
      </c>
      <c r="F144">
        <v>236.90018000000001</v>
      </c>
      <c r="G144">
        <v>184.26299</v>
      </c>
      <c r="T144">
        <v>236.89242999999999</v>
      </c>
    </row>
    <row r="145" spans="5:20" x14ac:dyDescent="0.25">
      <c r="E145">
        <v>77.500029999999995</v>
      </c>
      <c r="F145">
        <v>236.92697999999999</v>
      </c>
      <c r="G145">
        <v>208.93603999999999</v>
      </c>
      <c r="T145">
        <v>236.92117999999999</v>
      </c>
    </row>
    <row r="146" spans="5:20" x14ac:dyDescent="0.25">
      <c r="E146">
        <v>77.499960000000002</v>
      </c>
      <c r="F146">
        <v>236.92771999999999</v>
      </c>
      <c r="G146">
        <v>233.60908000000001</v>
      </c>
      <c r="T146">
        <v>236.92133000000001</v>
      </c>
    </row>
    <row r="147" spans="5:20" x14ac:dyDescent="0.25">
      <c r="E147">
        <v>77.500119999999995</v>
      </c>
      <c r="F147">
        <v>236.90727999999999</v>
      </c>
      <c r="G147">
        <v>258.28205000000003</v>
      </c>
      <c r="T147">
        <v>236.87473</v>
      </c>
    </row>
    <row r="148" spans="5:20" x14ac:dyDescent="0.25">
      <c r="E148">
        <v>77.500029999999995</v>
      </c>
      <c r="F148">
        <v>236.91897</v>
      </c>
      <c r="G148">
        <v>282.95494000000002</v>
      </c>
      <c r="T148">
        <v>236.89422999999999</v>
      </c>
    </row>
    <row r="149" spans="5:20" x14ac:dyDescent="0.25">
      <c r="E149">
        <v>77.500029999999995</v>
      </c>
      <c r="F149">
        <v>236.93008</v>
      </c>
      <c r="G149">
        <v>307.62790999999999</v>
      </c>
      <c r="T149">
        <v>236.91121000000001</v>
      </c>
    </row>
    <row r="150" spans="5:20" x14ac:dyDescent="0.25">
      <c r="E150">
        <v>77.500029999999995</v>
      </c>
      <c r="F150">
        <v>236.91538</v>
      </c>
      <c r="G150">
        <v>332.30088000000001</v>
      </c>
      <c r="T150">
        <v>236.89492999999999</v>
      </c>
    </row>
    <row r="151" spans="5:20" x14ac:dyDescent="0.25">
      <c r="E151">
        <v>77.500129999999999</v>
      </c>
      <c r="F151">
        <v>236.93098000000001</v>
      </c>
      <c r="G151">
        <v>356.97385000000003</v>
      </c>
      <c r="T151">
        <v>236.91943000000001</v>
      </c>
    </row>
    <row r="152" spans="5:20" x14ac:dyDescent="0.25">
      <c r="E152">
        <v>77.500029999999995</v>
      </c>
      <c r="F152">
        <v>236.91618</v>
      </c>
      <c r="G152">
        <v>381.64674000000002</v>
      </c>
      <c r="T152">
        <v>236.90312</v>
      </c>
    </row>
    <row r="153" spans="5:20" x14ac:dyDescent="0.25">
      <c r="E153">
        <v>77.499920000000003</v>
      </c>
      <c r="F153">
        <v>236.93322000000001</v>
      </c>
      <c r="G153">
        <v>406.31954999999999</v>
      </c>
      <c r="T153">
        <v>236.90378000000001</v>
      </c>
    </row>
    <row r="154" spans="5:20" x14ac:dyDescent="0.25">
      <c r="E154">
        <v>77.500029999999995</v>
      </c>
      <c r="F154">
        <v>236.92598000000001</v>
      </c>
      <c r="G154">
        <v>430.99259999999998</v>
      </c>
      <c r="T154">
        <v>236.88862</v>
      </c>
    </row>
    <row r="155" spans="5:20" x14ac:dyDescent="0.25">
      <c r="E155">
        <v>77.500029999999995</v>
      </c>
      <c r="F155">
        <v>236.94208</v>
      </c>
      <c r="G155">
        <v>455.66572000000002</v>
      </c>
      <c r="T155">
        <v>236.91292999999999</v>
      </c>
    </row>
    <row r="156" spans="5:20" x14ac:dyDescent="0.25">
      <c r="E156">
        <v>77.500029999999995</v>
      </c>
      <c r="F156">
        <v>236.91272000000001</v>
      </c>
      <c r="G156">
        <v>480.33854000000002</v>
      </c>
      <c r="T156">
        <v>236.89823000000001</v>
      </c>
    </row>
    <row r="157" spans="5:20" x14ac:dyDescent="0.25">
      <c r="E157">
        <v>77.500029999999995</v>
      </c>
      <c r="F157">
        <v>236.90047999999999</v>
      </c>
      <c r="G157">
        <v>505.01150000000001</v>
      </c>
      <c r="T157">
        <v>236.87843000000001</v>
      </c>
    </row>
    <row r="158" spans="5:20" x14ac:dyDescent="0.25">
      <c r="E158">
        <v>77.500029999999995</v>
      </c>
      <c r="F158">
        <v>236.93861999999999</v>
      </c>
      <c r="G158">
        <v>529.68447000000003</v>
      </c>
      <c r="T158">
        <v>236.93397999999999</v>
      </c>
    </row>
    <row r="159" spans="5:20" x14ac:dyDescent="0.25">
      <c r="E159">
        <v>77.500029999999995</v>
      </c>
      <c r="F159">
        <v>236.92472000000001</v>
      </c>
      <c r="G159">
        <v>554.35752000000002</v>
      </c>
      <c r="T159">
        <v>236.91028</v>
      </c>
    </row>
    <row r="160" spans="5:20" x14ac:dyDescent="0.25">
      <c r="E160">
        <v>77.500029999999995</v>
      </c>
      <c r="F160">
        <v>236.92168000000001</v>
      </c>
      <c r="G160">
        <v>579.03033000000005</v>
      </c>
      <c r="T160">
        <v>236.90513000000001</v>
      </c>
    </row>
    <row r="161" spans="5:20" x14ac:dyDescent="0.25">
      <c r="E161">
        <v>77.499960000000002</v>
      </c>
      <c r="F161">
        <v>236.91318000000001</v>
      </c>
      <c r="G161">
        <v>603.70345999999995</v>
      </c>
      <c r="T161">
        <v>236.90020000000001</v>
      </c>
    </row>
    <row r="162" spans="5:20" x14ac:dyDescent="0.25">
      <c r="E162">
        <v>77.499960000000002</v>
      </c>
      <c r="F162">
        <v>236.93451999999999</v>
      </c>
      <c r="G162">
        <v>628.37635</v>
      </c>
      <c r="T162">
        <v>236.90792999999999</v>
      </c>
    </row>
    <row r="163" spans="5:20" x14ac:dyDescent="0.25">
      <c r="E163">
        <v>77.50009</v>
      </c>
      <c r="F163">
        <v>236.90472</v>
      </c>
      <c r="G163">
        <v>653.04931999999997</v>
      </c>
      <c r="T163">
        <v>236.8853</v>
      </c>
    </row>
    <row r="164" spans="5:20" x14ac:dyDescent="0.25">
      <c r="E164">
        <v>77.500029999999995</v>
      </c>
      <c r="F164">
        <v>236.92341999999999</v>
      </c>
      <c r="G164">
        <v>677.72221000000002</v>
      </c>
      <c r="T164">
        <v>236.92623</v>
      </c>
    </row>
    <row r="165" spans="5:20" x14ac:dyDescent="0.25">
      <c r="E165">
        <v>77.500029999999995</v>
      </c>
      <c r="F165">
        <v>236.90137999999999</v>
      </c>
      <c r="G165">
        <v>702.39517999999998</v>
      </c>
      <c r="T165">
        <v>236.88103000000001</v>
      </c>
    </row>
    <row r="166" spans="5:20" x14ac:dyDescent="0.25">
      <c r="E166">
        <v>77.49991</v>
      </c>
      <c r="F166">
        <v>236.90227999999999</v>
      </c>
      <c r="G166">
        <v>727.06813999999997</v>
      </c>
      <c r="T166">
        <v>236.87792999999999</v>
      </c>
    </row>
    <row r="167" spans="5:20" x14ac:dyDescent="0.25">
      <c r="E167">
        <v>77.49991</v>
      </c>
      <c r="F167">
        <v>236.89941999999999</v>
      </c>
      <c r="G167">
        <v>751.74095999999997</v>
      </c>
      <c r="T167">
        <v>236.90503000000001</v>
      </c>
    </row>
    <row r="168" spans="5:20" x14ac:dyDescent="0.25">
      <c r="E168">
        <v>77.500029999999995</v>
      </c>
      <c r="F168">
        <v>236.93062</v>
      </c>
      <c r="G168">
        <v>776.41408000000001</v>
      </c>
      <c r="T168">
        <v>236.89213000000001</v>
      </c>
    </row>
    <row r="169" spans="5:20" x14ac:dyDescent="0.25">
      <c r="E169">
        <v>77.499970000000005</v>
      </c>
      <c r="F169">
        <v>236.91102000000001</v>
      </c>
      <c r="G169">
        <v>801.08696999999995</v>
      </c>
      <c r="T169">
        <v>236.88379</v>
      </c>
    </row>
    <row r="170" spans="5:20" x14ac:dyDescent="0.25">
      <c r="E170">
        <v>77.500029999999995</v>
      </c>
      <c r="F170">
        <v>236.92187999999999</v>
      </c>
      <c r="G170">
        <v>825.76002000000005</v>
      </c>
      <c r="T170">
        <v>236.91003000000001</v>
      </c>
    </row>
    <row r="171" spans="5:20" x14ac:dyDescent="0.25">
      <c r="E171">
        <v>77.500029999999995</v>
      </c>
      <c r="F171">
        <v>236.90428</v>
      </c>
      <c r="G171">
        <v>850.43275000000006</v>
      </c>
      <c r="T171">
        <v>236.89682999999999</v>
      </c>
    </row>
    <row r="172" spans="5:20" x14ac:dyDescent="0.25">
      <c r="E172">
        <v>77.500029999999995</v>
      </c>
      <c r="F172">
        <v>236.93482</v>
      </c>
      <c r="G172">
        <v>875.10587999999996</v>
      </c>
      <c r="T172">
        <v>236.90618000000001</v>
      </c>
    </row>
    <row r="173" spans="5:20" x14ac:dyDescent="0.25">
      <c r="E173">
        <v>77.500029999999995</v>
      </c>
      <c r="F173">
        <v>236.89868000000001</v>
      </c>
      <c r="G173">
        <v>899.77877000000001</v>
      </c>
      <c r="T173">
        <v>236.87388000000001</v>
      </c>
    </row>
    <row r="174" spans="5:20" x14ac:dyDescent="0.25">
      <c r="E174">
        <v>77.500029999999995</v>
      </c>
      <c r="F174">
        <v>236.92812000000001</v>
      </c>
      <c r="G174">
        <v>924.45165999999995</v>
      </c>
      <c r="T174">
        <v>236.92027999999999</v>
      </c>
    </row>
    <row r="175" spans="5:20" x14ac:dyDescent="0.25">
      <c r="E175">
        <v>77.500029999999995</v>
      </c>
      <c r="F175">
        <v>236.91766999999999</v>
      </c>
      <c r="G175">
        <v>949.12478999999996</v>
      </c>
      <c r="T175">
        <v>236.90772999999999</v>
      </c>
    </row>
    <row r="176" spans="5:20" x14ac:dyDescent="0.25">
      <c r="E176">
        <v>77.500029999999995</v>
      </c>
      <c r="F176">
        <v>236.92637999999999</v>
      </c>
      <c r="G176">
        <v>973.79768000000001</v>
      </c>
      <c r="T176">
        <v>236.91077999999999</v>
      </c>
    </row>
    <row r="177" spans="5:20" x14ac:dyDescent="0.25">
      <c r="E177">
        <v>77.500029999999995</v>
      </c>
      <c r="F177">
        <v>236.90217999999999</v>
      </c>
      <c r="G177">
        <v>998.47072000000003</v>
      </c>
      <c r="T177">
        <v>236.88928000000001</v>
      </c>
    </row>
    <row r="178" spans="5:20" x14ac:dyDescent="0.25">
      <c r="E178">
        <v>77.500110000000006</v>
      </c>
      <c r="F178">
        <v>236.91651999999999</v>
      </c>
      <c r="G178">
        <v>1023.1434</v>
      </c>
      <c r="T178">
        <v>236.91513</v>
      </c>
    </row>
    <row r="179" spans="5:20" x14ac:dyDescent="0.25">
      <c r="E179">
        <v>77.500029999999995</v>
      </c>
      <c r="F179">
        <v>236.91628</v>
      </c>
      <c r="G179">
        <v>1047.8164999999999</v>
      </c>
      <c r="T179">
        <v>236.91168999999999</v>
      </c>
    </row>
    <row r="180" spans="5:20" x14ac:dyDescent="0.25">
      <c r="E180">
        <v>77.499960000000002</v>
      </c>
      <c r="F180">
        <v>236.92398</v>
      </c>
      <c r="G180">
        <v>1072.4893</v>
      </c>
      <c r="T180">
        <v>236.90303</v>
      </c>
    </row>
    <row r="181" spans="5:20" x14ac:dyDescent="0.25">
      <c r="E181">
        <v>77.499930000000006</v>
      </c>
      <c r="F181">
        <v>236.90548000000001</v>
      </c>
      <c r="G181">
        <v>1097.1624999999999</v>
      </c>
      <c r="T181">
        <v>236.91011</v>
      </c>
    </row>
    <row r="182" spans="5:20" x14ac:dyDescent="0.25">
      <c r="E182">
        <v>77.500029999999995</v>
      </c>
      <c r="F182">
        <v>236.92902000000001</v>
      </c>
      <c r="G182">
        <v>1121.8353</v>
      </c>
      <c r="T182">
        <v>236.90413000000001</v>
      </c>
    </row>
    <row r="183" spans="5:20" x14ac:dyDescent="0.25">
      <c r="E183">
        <v>77.500029999999995</v>
      </c>
      <c r="F183">
        <v>236.91708</v>
      </c>
      <c r="G183">
        <v>1146.5083</v>
      </c>
      <c r="T183">
        <v>236.89943</v>
      </c>
    </row>
    <row r="184" spans="5:20" x14ac:dyDescent="0.25">
      <c r="E184">
        <v>77.500029999999995</v>
      </c>
      <c r="F184">
        <v>236.92632</v>
      </c>
      <c r="G184">
        <v>1171.1813</v>
      </c>
      <c r="T184">
        <v>236.89832999999999</v>
      </c>
    </row>
    <row r="185" spans="5:20" x14ac:dyDescent="0.25">
      <c r="E185">
        <v>77.499930000000006</v>
      </c>
      <c r="F185">
        <v>236.91658000000001</v>
      </c>
      <c r="G185">
        <v>1195.854</v>
      </c>
      <c r="T185">
        <v>236.88629</v>
      </c>
    </row>
    <row r="186" spans="5:20" x14ac:dyDescent="0.25">
      <c r="E186">
        <v>77.500140000000002</v>
      </c>
      <c r="F186">
        <v>236.92135999999999</v>
      </c>
      <c r="G186">
        <v>1220.5272</v>
      </c>
      <c r="T186">
        <v>236.89643000000001</v>
      </c>
    </row>
    <row r="187" spans="5:20" x14ac:dyDescent="0.25">
      <c r="E187">
        <v>77.499979999999994</v>
      </c>
      <c r="F187">
        <v>236.91923</v>
      </c>
      <c r="G187">
        <v>1245.2001</v>
      </c>
      <c r="T187">
        <v>236.89313000000001</v>
      </c>
    </row>
    <row r="188" spans="5:20" x14ac:dyDescent="0.25">
      <c r="E188">
        <v>77.499920000000003</v>
      </c>
      <c r="F188">
        <v>236.91243</v>
      </c>
      <c r="G188">
        <v>1269.8732</v>
      </c>
      <c r="T188">
        <v>236.89558</v>
      </c>
    </row>
    <row r="189" spans="5:20" x14ac:dyDescent="0.25">
      <c r="E189">
        <v>77.500029999999995</v>
      </c>
      <c r="F189">
        <v>236.91063</v>
      </c>
      <c r="G189">
        <v>1294.5458000000001</v>
      </c>
      <c r="T189">
        <v>236.89512999999999</v>
      </c>
    </row>
    <row r="190" spans="5:20" x14ac:dyDescent="0.25">
      <c r="E190">
        <v>77.500119999999995</v>
      </c>
      <c r="F190">
        <v>236.89248000000001</v>
      </c>
      <c r="G190">
        <v>1319.2190000000001</v>
      </c>
      <c r="T190">
        <v>236.86993000000001</v>
      </c>
    </row>
    <row r="191" spans="5:20" x14ac:dyDescent="0.25">
      <c r="E191">
        <v>77.500029999999995</v>
      </c>
      <c r="F191">
        <v>236.89164</v>
      </c>
      <c r="G191">
        <v>1343.8918000000001</v>
      </c>
      <c r="T191">
        <v>236.89027999999999</v>
      </c>
    </row>
    <row r="192" spans="5:20" x14ac:dyDescent="0.25">
      <c r="E192">
        <v>77.499979999999994</v>
      </c>
      <c r="F192">
        <v>236.92215999999999</v>
      </c>
      <c r="G192">
        <v>1368.5648000000001</v>
      </c>
      <c r="T192">
        <v>236.91898</v>
      </c>
    </row>
    <row r="193" spans="5:20" x14ac:dyDescent="0.25">
      <c r="E193">
        <v>77.500029999999995</v>
      </c>
      <c r="F193">
        <v>236.90878000000001</v>
      </c>
      <c r="G193">
        <v>1393.2379000000001</v>
      </c>
      <c r="T193">
        <v>236.89308</v>
      </c>
    </row>
    <row r="194" spans="5:20" x14ac:dyDescent="0.25">
      <c r="E194">
        <v>77.499939999999995</v>
      </c>
      <c r="F194">
        <v>236.92236</v>
      </c>
      <c r="G194">
        <v>1417.9109000000001</v>
      </c>
      <c r="T194">
        <v>236.90643</v>
      </c>
    </row>
    <row r="195" spans="5:20" x14ac:dyDescent="0.25">
      <c r="E195">
        <v>77.500029999999995</v>
      </c>
      <c r="F195">
        <v>236.90078</v>
      </c>
      <c r="G195">
        <v>1442.5836999999999</v>
      </c>
      <c r="T195">
        <v>236.88471999999999</v>
      </c>
    </row>
    <row r="196" spans="5:20" x14ac:dyDescent="0.25">
      <c r="E196">
        <v>77.500029999999995</v>
      </c>
      <c r="F196">
        <v>236.92452</v>
      </c>
      <c r="G196">
        <v>1467.2566999999999</v>
      </c>
      <c r="T196">
        <v>236.92383000000001</v>
      </c>
    </row>
    <row r="197" spans="5:20" x14ac:dyDescent="0.25">
      <c r="E197">
        <v>77.500029999999995</v>
      </c>
      <c r="F197">
        <v>236.89598000000001</v>
      </c>
      <c r="G197">
        <v>1491.9296999999999</v>
      </c>
      <c r="T197">
        <v>236.88867999999999</v>
      </c>
    </row>
    <row r="198" spans="5:20" x14ac:dyDescent="0.25">
      <c r="E198">
        <v>77.50009</v>
      </c>
      <c r="F198">
        <v>236.91128</v>
      </c>
      <c r="G198">
        <v>1516.6025999999999</v>
      </c>
      <c r="T198">
        <v>236.88267999999999</v>
      </c>
    </row>
    <row r="199" spans="5:20" x14ac:dyDescent="0.25">
      <c r="E199">
        <v>77.500029999999995</v>
      </c>
      <c r="F199">
        <v>236.91098</v>
      </c>
      <c r="G199">
        <v>1541.2757999999999</v>
      </c>
      <c r="T199">
        <v>236.90153000000001</v>
      </c>
    </row>
    <row r="200" spans="5:20" x14ac:dyDescent="0.25">
      <c r="E200">
        <v>77.500029999999995</v>
      </c>
      <c r="F200">
        <v>236.93147999999999</v>
      </c>
      <c r="G200">
        <v>1565.9483</v>
      </c>
      <c r="T200">
        <v>236.92293000000001</v>
      </c>
    </row>
    <row r="201" spans="5:20" x14ac:dyDescent="0.25">
      <c r="E201">
        <v>77.499920000000003</v>
      </c>
      <c r="F201">
        <v>236.88788</v>
      </c>
      <c r="G201">
        <v>1590.6215</v>
      </c>
      <c r="T201">
        <v>236.88879</v>
      </c>
    </row>
    <row r="202" spans="5:20" x14ac:dyDescent="0.25">
      <c r="E202">
        <v>77.500029999999995</v>
      </c>
      <c r="F202">
        <v>236.92393000000001</v>
      </c>
      <c r="G202">
        <v>1615.2943</v>
      </c>
      <c r="T202">
        <v>236.91670999999999</v>
      </c>
    </row>
    <row r="203" spans="5:20" x14ac:dyDescent="0.25">
      <c r="E203">
        <v>77.500140000000002</v>
      </c>
      <c r="F203">
        <v>236.91273000000001</v>
      </c>
      <c r="G203">
        <v>1639.9675</v>
      </c>
      <c r="T203">
        <v>236.88333</v>
      </c>
    </row>
    <row r="204" spans="5:20" x14ac:dyDescent="0.25">
      <c r="E204">
        <v>77.499960000000002</v>
      </c>
      <c r="F204">
        <v>236.91853</v>
      </c>
      <c r="G204">
        <v>1664.6404</v>
      </c>
      <c r="T204">
        <v>236.89322999999999</v>
      </c>
    </row>
    <row r="205" spans="5:20" x14ac:dyDescent="0.25">
      <c r="E205">
        <v>77.499970000000005</v>
      </c>
      <c r="F205">
        <v>236.91845000000001</v>
      </c>
      <c r="G205">
        <v>1689.3133</v>
      </c>
      <c r="T205">
        <v>236.89463000000001</v>
      </c>
    </row>
    <row r="206" spans="5:20" x14ac:dyDescent="0.25">
      <c r="E206">
        <v>77.500029999999995</v>
      </c>
      <c r="F206">
        <v>236.90067999999999</v>
      </c>
      <c r="G206">
        <v>1713.9862000000001</v>
      </c>
      <c r="T206">
        <v>236.88271</v>
      </c>
    </row>
    <row r="207" spans="5:20" x14ac:dyDescent="0.25">
      <c r="E207">
        <v>77.500029999999995</v>
      </c>
      <c r="F207">
        <v>236.90497999999999</v>
      </c>
      <c r="G207">
        <v>1738.6592000000001</v>
      </c>
      <c r="T207">
        <v>236.9067</v>
      </c>
    </row>
    <row r="208" spans="5:20" x14ac:dyDescent="0.25">
      <c r="E208">
        <v>77.500029999999995</v>
      </c>
      <c r="F208">
        <v>236.91906</v>
      </c>
      <c r="G208">
        <v>1763.3321000000001</v>
      </c>
      <c r="T208">
        <v>236.92062000000001</v>
      </c>
    </row>
    <row r="209" spans="5:20" x14ac:dyDescent="0.25">
      <c r="E209">
        <v>77.500029999999995</v>
      </c>
      <c r="F209">
        <v>236.92187999999999</v>
      </c>
      <c r="G209">
        <v>1788.0051000000001</v>
      </c>
      <c r="T209">
        <v>236.91853</v>
      </c>
    </row>
    <row r="210" spans="5:20" x14ac:dyDescent="0.25">
      <c r="E210">
        <v>77.500029999999995</v>
      </c>
      <c r="F210">
        <v>236.91198</v>
      </c>
      <c r="G210">
        <v>1812.6780000000001</v>
      </c>
      <c r="T210">
        <v>236.89232999999999</v>
      </c>
    </row>
    <row r="211" spans="5:20" x14ac:dyDescent="0.25">
      <c r="E211">
        <v>77.500029999999995</v>
      </c>
      <c r="F211">
        <v>236.91417999999999</v>
      </c>
      <c r="G211">
        <v>1837.3511000000001</v>
      </c>
      <c r="T211">
        <v>236.89578</v>
      </c>
    </row>
    <row r="212" spans="5:20" x14ac:dyDescent="0.25">
      <c r="E212">
        <v>77.500029999999995</v>
      </c>
      <c r="F212">
        <v>236.90227999999999</v>
      </c>
      <c r="G212">
        <v>1862.0237999999999</v>
      </c>
      <c r="T212">
        <v>236.88863000000001</v>
      </c>
    </row>
    <row r="213" spans="5:20" x14ac:dyDescent="0.25">
      <c r="E213">
        <v>77.500100000000003</v>
      </c>
      <c r="F213">
        <v>236.90446</v>
      </c>
      <c r="G213">
        <v>1886.6968999999999</v>
      </c>
      <c r="T213">
        <v>236.90362999999999</v>
      </c>
    </row>
    <row r="214" spans="5:20" x14ac:dyDescent="0.25">
      <c r="E214">
        <v>77.500029999999995</v>
      </c>
      <c r="F214">
        <v>236.91782000000001</v>
      </c>
      <c r="G214">
        <v>1911.3698999999999</v>
      </c>
      <c r="T214">
        <v>236.92422999999999</v>
      </c>
    </row>
    <row r="215" spans="5:20" x14ac:dyDescent="0.25">
      <c r="E215">
        <v>77.500029999999995</v>
      </c>
      <c r="F215">
        <v>236.91641999999999</v>
      </c>
      <c r="G215">
        <v>1936.0428999999999</v>
      </c>
      <c r="T215">
        <v>236.91372999999999</v>
      </c>
    </row>
    <row r="216" spans="5:20" x14ac:dyDescent="0.25">
      <c r="E216">
        <v>77.49991</v>
      </c>
      <c r="F216">
        <v>236.91337999999999</v>
      </c>
      <c r="G216">
        <v>1960.7159999999999</v>
      </c>
      <c r="T216">
        <v>236.87983</v>
      </c>
    </row>
    <row r="217" spans="5:20" x14ac:dyDescent="0.25">
      <c r="E217">
        <v>77.500100000000003</v>
      </c>
      <c r="F217">
        <v>236.91368</v>
      </c>
      <c r="G217">
        <v>1985.3887</v>
      </c>
      <c r="T217">
        <v>236.89523</v>
      </c>
    </row>
    <row r="218" spans="5:20" x14ac:dyDescent="0.25">
      <c r="E218">
        <v>77.499899999999997</v>
      </c>
      <c r="F218">
        <v>236.92117999999999</v>
      </c>
      <c r="G218">
        <v>2010.0616</v>
      </c>
      <c r="T218">
        <v>236.91417999999999</v>
      </c>
    </row>
    <row r="219" spans="5:20" x14ac:dyDescent="0.25">
      <c r="E219">
        <v>77.499949999999998</v>
      </c>
      <c r="F219">
        <v>236.90844000000001</v>
      </c>
      <c r="G219">
        <v>2034.7347</v>
      </c>
      <c r="T219">
        <v>236.89197999999999</v>
      </c>
    </row>
    <row r="220" spans="5:20" x14ac:dyDescent="0.25">
      <c r="E220">
        <v>77.499979999999994</v>
      </c>
      <c r="F220">
        <v>236.91274000000001</v>
      </c>
      <c r="G220">
        <v>2059.4077000000002</v>
      </c>
      <c r="T220">
        <v>236.89528000000001</v>
      </c>
    </row>
    <row r="221" spans="5:20" x14ac:dyDescent="0.25">
      <c r="E221">
        <v>77.500029999999995</v>
      </c>
      <c r="F221">
        <v>236.90324000000001</v>
      </c>
      <c r="G221">
        <v>2084.0805999999998</v>
      </c>
      <c r="T221">
        <v>236.89738</v>
      </c>
    </row>
    <row r="222" spans="5:20" x14ac:dyDescent="0.25">
      <c r="E222">
        <v>77.500029999999995</v>
      </c>
      <c r="F222">
        <v>236.91828000000001</v>
      </c>
      <c r="G222">
        <v>2108.7534000000001</v>
      </c>
      <c r="T222">
        <v>236.90698</v>
      </c>
    </row>
    <row r="223" spans="5:20" x14ac:dyDescent="0.25">
      <c r="E223">
        <v>77.500029999999995</v>
      </c>
      <c r="F223">
        <v>236.91606999999999</v>
      </c>
      <c r="G223">
        <v>2133.4265</v>
      </c>
      <c r="T223">
        <v>236.89402999999999</v>
      </c>
    </row>
    <row r="224" spans="5:20" x14ac:dyDescent="0.25">
      <c r="E224">
        <v>77.49991</v>
      </c>
      <c r="F224">
        <v>236.90427</v>
      </c>
      <c r="G224">
        <v>2158.0994000000001</v>
      </c>
      <c r="T224">
        <v>236.88162</v>
      </c>
    </row>
    <row r="225" spans="5:20" x14ac:dyDescent="0.25">
      <c r="E225">
        <v>77.500029999999995</v>
      </c>
      <c r="F225">
        <v>236.91658000000001</v>
      </c>
      <c r="G225">
        <v>2182.7721999999999</v>
      </c>
      <c r="T225">
        <v>236.9074</v>
      </c>
    </row>
    <row r="226" spans="5:20" x14ac:dyDescent="0.25">
      <c r="E226">
        <v>77.500029999999995</v>
      </c>
      <c r="F226">
        <v>236.89887999999999</v>
      </c>
      <c r="G226">
        <v>2207.4452000000001</v>
      </c>
      <c r="T226">
        <v>236.89963</v>
      </c>
    </row>
    <row r="227" spans="5:20" x14ac:dyDescent="0.25">
      <c r="E227">
        <v>77.500029999999995</v>
      </c>
      <c r="F227">
        <v>236.91687999999999</v>
      </c>
      <c r="G227">
        <v>2232.1183000000001</v>
      </c>
      <c r="T227">
        <v>236.92092</v>
      </c>
    </row>
    <row r="228" spans="5:20" x14ac:dyDescent="0.25">
      <c r="E228">
        <v>77.500029999999995</v>
      </c>
      <c r="F228">
        <v>236.90135000000001</v>
      </c>
      <c r="G228">
        <v>2256.7914000000001</v>
      </c>
      <c r="T228">
        <v>236.90733</v>
      </c>
    </row>
    <row r="229" spans="5:20" x14ac:dyDescent="0.25">
      <c r="E229">
        <v>77.500110000000006</v>
      </c>
      <c r="F229">
        <v>236.92428000000001</v>
      </c>
      <c r="G229">
        <v>2281.4641999999999</v>
      </c>
      <c r="T229">
        <v>236.89330000000001</v>
      </c>
    </row>
    <row r="230" spans="5:20" x14ac:dyDescent="0.25">
      <c r="E230">
        <v>77.500029999999995</v>
      </c>
      <c r="F230">
        <v>236.90315000000001</v>
      </c>
      <c r="G230">
        <v>2306.1372000000001</v>
      </c>
      <c r="T230">
        <v>236.87303</v>
      </c>
    </row>
    <row r="231" spans="5:20" x14ac:dyDescent="0.25">
      <c r="E231">
        <v>77.500029999999995</v>
      </c>
      <c r="F231">
        <v>236.91365999999999</v>
      </c>
      <c r="G231">
        <v>2330.8101000000001</v>
      </c>
      <c r="T231">
        <v>236.89303000000001</v>
      </c>
    </row>
    <row r="232" spans="5:20" x14ac:dyDescent="0.25">
      <c r="E232">
        <v>77.500119999999995</v>
      </c>
      <c r="F232">
        <v>236.91487000000001</v>
      </c>
      <c r="G232">
        <v>2355.4830999999999</v>
      </c>
      <c r="T232">
        <v>236.89193</v>
      </c>
    </row>
    <row r="233" spans="5:20" x14ac:dyDescent="0.25">
      <c r="E233">
        <v>77.500029999999995</v>
      </c>
      <c r="F233">
        <v>236.92207999999999</v>
      </c>
      <c r="G233">
        <v>2380.1559999999999</v>
      </c>
      <c r="T233">
        <v>236.90143</v>
      </c>
    </row>
    <row r="234" spans="5:20" x14ac:dyDescent="0.25">
      <c r="E234">
        <v>77.500029999999995</v>
      </c>
      <c r="F234">
        <v>236.92438000000001</v>
      </c>
      <c r="G234">
        <v>2404.8290000000002</v>
      </c>
      <c r="T234">
        <v>236.90022999999999</v>
      </c>
    </row>
    <row r="235" spans="5:20" x14ac:dyDescent="0.25">
      <c r="E235">
        <v>77.500140000000002</v>
      </c>
      <c r="F235">
        <v>236.92068</v>
      </c>
      <c r="G235">
        <v>2429.5019000000002</v>
      </c>
      <c r="T235">
        <v>236.88901999999999</v>
      </c>
    </row>
    <row r="236" spans="5:20" x14ac:dyDescent="0.25">
      <c r="E236">
        <v>77.500100000000003</v>
      </c>
      <c r="F236">
        <v>236.91958</v>
      </c>
      <c r="G236">
        <v>2454.1749</v>
      </c>
      <c r="T236">
        <v>236.90073000000001</v>
      </c>
    </row>
    <row r="237" spans="5:20" x14ac:dyDescent="0.25">
      <c r="E237">
        <v>77.500029999999995</v>
      </c>
      <c r="F237">
        <v>236.91797</v>
      </c>
      <c r="G237">
        <v>2478.8479000000002</v>
      </c>
      <c r="T237">
        <v>236.90021999999999</v>
      </c>
    </row>
    <row r="238" spans="5:20" x14ac:dyDescent="0.25">
      <c r="E238">
        <v>77.500029999999995</v>
      </c>
      <c r="F238">
        <v>236.91738000000001</v>
      </c>
      <c r="G238">
        <v>2503.5209</v>
      </c>
      <c r="T238">
        <v>236.90153000000001</v>
      </c>
    </row>
    <row r="239" spans="5:20" x14ac:dyDescent="0.25">
      <c r="E239">
        <v>77.499939999999995</v>
      </c>
      <c r="F239">
        <v>236.91023999999999</v>
      </c>
      <c r="G239">
        <v>2528.1936999999998</v>
      </c>
      <c r="T239">
        <v>236.91773000000001</v>
      </c>
    </row>
    <row r="240" spans="5:20" x14ac:dyDescent="0.25">
      <c r="E240">
        <v>77.500029999999995</v>
      </c>
      <c r="F240">
        <v>236.92812000000001</v>
      </c>
      <c r="G240">
        <v>2552.8667999999998</v>
      </c>
      <c r="T240">
        <v>236.90610000000001</v>
      </c>
    </row>
    <row r="241" spans="5:20" x14ac:dyDescent="0.25">
      <c r="E241">
        <v>77.500029999999995</v>
      </c>
      <c r="F241">
        <v>236.91747000000001</v>
      </c>
      <c r="G241">
        <v>2577.5396999999998</v>
      </c>
      <c r="T241">
        <v>236.91228000000001</v>
      </c>
    </row>
    <row r="242" spans="5:20" x14ac:dyDescent="0.25">
      <c r="E242">
        <v>77.500150000000005</v>
      </c>
      <c r="F242">
        <v>236.93742</v>
      </c>
      <c r="G242">
        <v>2602.2125999999998</v>
      </c>
      <c r="T242">
        <v>236.92072999999999</v>
      </c>
    </row>
    <row r="243" spans="5:20" x14ac:dyDescent="0.25">
      <c r="E243">
        <v>77.500029999999995</v>
      </c>
      <c r="F243">
        <v>236.90097</v>
      </c>
      <c r="G243">
        <v>2626.8856000000001</v>
      </c>
      <c r="T243">
        <v>236.88853</v>
      </c>
    </row>
    <row r="244" spans="5:20" x14ac:dyDescent="0.25">
      <c r="E244">
        <v>77.500029999999995</v>
      </c>
      <c r="F244">
        <v>236.92298</v>
      </c>
      <c r="G244">
        <v>2651.5585000000001</v>
      </c>
      <c r="T244">
        <v>236.91233</v>
      </c>
    </row>
    <row r="245" spans="5:20" x14ac:dyDescent="0.25">
      <c r="E245">
        <v>77.500029999999995</v>
      </c>
      <c r="F245">
        <v>236.90406999999999</v>
      </c>
      <c r="G245">
        <v>2676.2314999999999</v>
      </c>
      <c r="T245">
        <v>236.89103</v>
      </c>
    </row>
    <row r="246" spans="5:20" x14ac:dyDescent="0.25">
      <c r="E246">
        <v>77.500029999999995</v>
      </c>
      <c r="F246">
        <v>236.92648</v>
      </c>
      <c r="G246">
        <v>2700.9043999999999</v>
      </c>
      <c r="T246">
        <v>236.90907999999999</v>
      </c>
    </row>
    <row r="247" spans="5:20" x14ac:dyDescent="0.25">
      <c r="E247">
        <v>77.500029999999995</v>
      </c>
      <c r="F247">
        <v>236.90347</v>
      </c>
      <c r="G247">
        <v>2725.5774999999999</v>
      </c>
      <c r="T247">
        <v>236.88742999999999</v>
      </c>
    </row>
    <row r="248" spans="5:20" x14ac:dyDescent="0.25">
      <c r="E248">
        <v>77.500029999999995</v>
      </c>
      <c r="F248">
        <v>236.92377999999999</v>
      </c>
      <c r="G248">
        <v>2750.2505000000001</v>
      </c>
      <c r="T248">
        <v>236.91013000000001</v>
      </c>
    </row>
    <row r="249" spans="5:20" x14ac:dyDescent="0.25">
      <c r="E249">
        <v>77.500029999999995</v>
      </c>
      <c r="F249">
        <v>236.91947999999999</v>
      </c>
      <c r="G249">
        <v>2774.9232999999999</v>
      </c>
      <c r="T249">
        <v>236.90253000000001</v>
      </c>
    </row>
    <row r="250" spans="5:20" x14ac:dyDescent="0.25">
      <c r="E250">
        <v>77.500129999999999</v>
      </c>
      <c r="F250">
        <v>236.93105</v>
      </c>
      <c r="G250">
        <v>2799.5962</v>
      </c>
      <c r="T250">
        <v>236.90688</v>
      </c>
    </row>
    <row r="251" spans="5:20" x14ac:dyDescent="0.25">
      <c r="E251">
        <v>77.500029999999995</v>
      </c>
      <c r="F251">
        <v>236.90282999999999</v>
      </c>
      <c r="G251">
        <v>2824.2689999999998</v>
      </c>
      <c r="T251">
        <v>236.88101</v>
      </c>
    </row>
    <row r="252" spans="5:20" x14ac:dyDescent="0.25">
      <c r="E252">
        <v>77.499939999999995</v>
      </c>
      <c r="F252">
        <v>236.91398000000001</v>
      </c>
      <c r="G252">
        <v>2848.9422</v>
      </c>
      <c r="T252">
        <v>236.90719000000001</v>
      </c>
    </row>
    <row r="253" spans="5:20" x14ac:dyDescent="0.25">
      <c r="E253">
        <v>77.500029999999995</v>
      </c>
      <c r="F253">
        <v>236.90638000000001</v>
      </c>
      <c r="G253">
        <v>2873.6152000000002</v>
      </c>
      <c r="T253">
        <v>236.89762999999999</v>
      </c>
    </row>
    <row r="254" spans="5:20" x14ac:dyDescent="0.25">
      <c r="E254">
        <v>77.500140000000002</v>
      </c>
      <c r="F254">
        <v>236.91376</v>
      </c>
      <c r="G254">
        <v>2898.2881000000002</v>
      </c>
      <c r="T254">
        <v>236.91322</v>
      </c>
    </row>
    <row r="255" spans="5:20" x14ac:dyDescent="0.25">
      <c r="E255">
        <v>77.500029999999995</v>
      </c>
      <c r="F255">
        <v>236.90158</v>
      </c>
      <c r="G255">
        <v>2922.9609999999998</v>
      </c>
      <c r="T255">
        <v>236.90233000000001</v>
      </c>
    </row>
    <row r="256" spans="5:20" x14ac:dyDescent="0.25">
      <c r="E256">
        <v>77.500029999999995</v>
      </c>
      <c r="F256">
        <v>236.91043999999999</v>
      </c>
      <c r="G256">
        <v>2947.634</v>
      </c>
      <c r="T256">
        <v>236.88688999999999</v>
      </c>
    </row>
    <row r="257" spans="5:20" x14ac:dyDescent="0.25">
      <c r="E257">
        <v>77.500029999999995</v>
      </c>
      <c r="F257">
        <v>236.91404</v>
      </c>
      <c r="G257">
        <v>2972.3069</v>
      </c>
      <c r="T257">
        <v>236.88929999999999</v>
      </c>
    </row>
    <row r="258" spans="5:20" x14ac:dyDescent="0.25">
      <c r="E258">
        <v>77.500029999999995</v>
      </c>
      <c r="F258">
        <v>236.91517999999999</v>
      </c>
      <c r="G258">
        <v>2996.9798999999998</v>
      </c>
      <c r="T258">
        <v>236.90789000000001</v>
      </c>
    </row>
    <row r="259" spans="5:20" x14ac:dyDescent="0.25">
      <c r="E259">
        <v>77.500029999999995</v>
      </c>
      <c r="F259">
        <v>236.90914000000001</v>
      </c>
      <c r="G259">
        <v>3021.6529</v>
      </c>
      <c r="T259">
        <v>236.88978</v>
      </c>
    </row>
    <row r="260" spans="5:20" x14ac:dyDescent="0.25">
      <c r="E260">
        <v>77.500140000000002</v>
      </c>
      <c r="F260">
        <v>236.91267999999999</v>
      </c>
      <c r="G260">
        <v>3046.3258000000001</v>
      </c>
      <c r="T260">
        <v>236.89877999999999</v>
      </c>
    </row>
    <row r="261" spans="5:20" x14ac:dyDescent="0.25">
      <c r="E261">
        <v>77.500029999999995</v>
      </c>
      <c r="F261">
        <v>236.91703999999999</v>
      </c>
      <c r="G261">
        <v>3070.9989</v>
      </c>
      <c r="T261">
        <v>236.89373000000001</v>
      </c>
    </row>
    <row r="262" spans="5:20" x14ac:dyDescent="0.25">
      <c r="E262">
        <v>77.500029999999995</v>
      </c>
      <c r="F262">
        <v>236.89135999999999</v>
      </c>
      <c r="G262">
        <v>3095.6718000000001</v>
      </c>
      <c r="T262">
        <v>236.89429999999999</v>
      </c>
    </row>
    <row r="263" spans="5:20" x14ac:dyDescent="0.25">
      <c r="E263">
        <v>77.500140000000002</v>
      </c>
      <c r="F263">
        <v>236.92084</v>
      </c>
      <c r="G263">
        <v>3120.3447000000001</v>
      </c>
      <c r="T263">
        <v>236.87952999999999</v>
      </c>
    </row>
    <row r="264" spans="5:20" x14ac:dyDescent="0.25">
      <c r="E264">
        <v>77.500029999999995</v>
      </c>
      <c r="F264">
        <v>236.88697999999999</v>
      </c>
      <c r="G264">
        <v>3145.0178999999998</v>
      </c>
      <c r="T264">
        <v>236.83922999999999</v>
      </c>
    </row>
    <row r="265" spans="5:20" x14ac:dyDescent="0.25">
      <c r="E265">
        <v>77.500029999999995</v>
      </c>
      <c r="F265">
        <v>237.00612000000001</v>
      </c>
      <c r="G265">
        <v>3169.6907000000001</v>
      </c>
      <c r="T265">
        <v>236.94427999999999</v>
      </c>
    </row>
    <row r="266" spans="5:20" x14ac:dyDescent="0.25">
      <c r="E266">
        <v>77.500029999999995</v>
      </c>
      <c r="F266">
        <v>237.07607999999999</v>
      </c>
      <c r="G266">
        <v>3194.3636000000001</v>
      </c>
      <c r="T266">
        <v>237.01582999999999</v>
      </c>
    </row>
    <row r="267" spans="5:20" x14ac:dyDescent="0.25">
      <c r="E267">
        <v>77.500029999999995</v>
      </c>
      <c r="F267">
        <v>236.97197</v>
      </c>
      <c r="G267">
        <v>3219.0365000000002</v>
      </c>
      <c r="T267">
        <v>236.90223</v>
      </c>
    </row>
    <row r="268" spans="5:20" x14ac:dyDescent="0.25">
      <c r="E268">
        <v>77.500029999999995</v>
      </c>
      <c r="F268">
        <v>236.96108000000001</v>
      </c>
      <c r="G268">
        <v>3243.7094999999999</v>
      </c>
      <c r="T268">
        <v>236.87761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2026-05-01T18:59:32Z</cp:lastPrinted>
  <dcterms:created xsi:type="dcterms:W3CDTF">2025-12-03T18:59:26Z</dcterms:created>
  <dcterms:modified xsi:type="dcterms:W3CDTF">2026-05-05T21:55:08Z</dcterms:modified>
</cp:coreProperties>
</file>