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QUADRANT 3\Mechanical\"/>
    </mc:Choice>
  </mc:AlternateContent>
  <xr:revisionPtr revIDLastSave="0" documentId="13_ncr:1_{C9E9261C-0234-4113-A6C4-4CC0A00711F9}" xr6:coauthVersionLast="47" xr6:coauthVersionMax="47" xr10:uidLastSave="{00000000-0000-0000-0000-000000000000}"/>
  <bookViews>
    <workbookView xWindow="5340" yWindow="0" windowWidth="37545" windowHeight="20070" firstSheet="1" activeTab="1" xr2:uid="{83B5CEB7-E626-4F68-A4DD-7E658F2C91CB}"/>
  </bookViews>
  <sheets>
    <sheet name="X Locations" sheetId="1" r:id="rId1"/>
    <sheet name="Y Loc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3" i="2" l="1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12" i="2"/>
  <c r="N7" i="2"/>
  <c r="N6" i="2"/>
  <c r="N5" i="2"/>
  <c r="L8" i="2"/>
  <c r="L9" i="2"/>
  <c r="L136" i="2" l="1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7" i="2"/>
  <c r="L6" i="2"/>
  <c r="L5" i="2"/>
  <c r="J5" i="2"/>
  <c r="I79" i="2" s="1"/>
  <c r="P79" i="2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4" i="1"/>
  <c r="M9" i="2" l="1"/>
  <c r="Q8" i="2" s="1"/>
  <c r="I121" i="2"/>
  <c r="P121" i="2" s="1"/>
  <c r="I41" i="2"/>
  <c r="P41" i="2" s="1"/>
  <c r="I21" i="2"/>
  <c r="P21" i="2" s="1"/>
  <c r="I81" i="2"/>
  <c r="P81" i="2" s="1"/>
  <c r="I101" i="2"/>
  <c r="P101" i="2" s="1"/>
  <c r="I61" i="2"/>
  <c r="P61" i="2" s="1"/>
  <c r="I120" i="2"/>
  <c r="P120" i="2" s="1"/>
  <c r="I80" i="2"/>
  <c r="P80" i="2" s="1"/>
  <c r="I60" i="2"/>
  <c r="P60" i="2" s="1"/>
  <c r="I20" i="2"/>
  <c r="P20" i="2" s="1"/>
  <c r="I99" i="2"/>
  <c r="P99" i="2" s="1"/>
  <c r="I39" i="2"/>
  <c r="P39" i="2" s="1"/>
  <c r="I118" i="2"/>
  <c r="P118" i="2" s="1"/>
  <c r="I58" i="2"/>
  <c r="P58" i="2" s="1"/>
  <c r="I97" i="2"/>
  <c r="P97" i="2" s="1"/>
  <c r="I37" i="2"/>
  <c r="P37" i="2" s="1"/>
  <c r="I76" i="2"/>
  <c r="P76" i="2" s="1"/>
  <c r="I95" i="2"/>
  <c r="P95" i="2" s="1"/>
  <c r="I75" i="2"/>
  <c r="P75" i="2" s="1"/>
  <c r="I15" i="2"/>
  <c r="P15" i="2" s="1"/>
  <c r="I114" i="2"/>
  <c r="P114" i="2" s="1"/>
  <c r="I74" i="2"/>
  <c r="P74" i="2" s="1"/>
  <c r="I54" i="2"/>
  <c r="P54" i="2" s="1"/>
  <c r="I14" i="2"/>
  <c r="P14" i="2" s="1"/>
  <c r="I93" i="2"/>
  <c r="P93" i="2" s="1"/>
  <c r="I13" i="2"/>
  <c r="P13" i="2" s="1"/>
  <c r="I112" i="2"/>
  <c r="P112" i="2" s="1"/>
  <c r="I92" i="2"/>
  <c r="P92" i="2" s="1"/>
  <c r="I32" i="2"/>
  <c r="P32" i="2" s="1"/>
  <c r="I131" i="2"/>
  <c r="P131" i="2" s="1"/>
  <c r="I130" i="2"/>
  <c r="P130" i="2" s="1"/>
  <c r="I90" i="2"/>
  <c r="P90" i="2" s="1"/>
  <c r="I70" i="2"/>
  <c r="P70" i="2" s="1"/>
  <c r="I50" i="2"/>
  <c r="P50" i="2" s="1"/>
  <c r="I10" i="2"/>
  <c r="P10" i="2" s="1"/>
  <c r="I129" i="2"/>
  <c r="P129" i="2" s="1"/>
  <c r="I69" i="2"/>
  <c r="P69" i="2" s="1"/>
  <c r="I29" i="2"/>
  <c r="P29" i="2" s="1"/>
  <c r="I108" i="2"/>
  <c r="P108" i="2" s="1"/>
  <c r="I68" i="2"/>
  <c r="P68" i="2" s="1"/>
  <c r="I48" i="2"/>
  <c r="P48" i="2" s="1"/>
  <c r="I8" i="2"/>
  <c r="P8" i="2" s="1"/>
  <c r="I127" i="2"/>
  <c r="P127" i="2" s="1"/>
  <c r="I107" i="2"/>
  <c r="P107" i="2" s="1"/>
  <c r="I87" i="2"/>
  <c r="P87" i="2" s="1"/>
  <c r="I67" i="2"/>
  <c r="P67" i="2" s="1"/>
  <c r="I47" i="2"/>
  <c r="P47" i="2" s="1"/>
  <c r="I27" i="2"/>
  <c r="P27" i="2" s="1"/>
  <c r="I7" i="2"/>
  <c r="P7" i="2" s="1"/>
  <c r="I33" i="2"/>
  <c r="P33" i="2" s="1"/>
  <c r="I109" i="2"/>
  <c r="P109" i="2" s="1"/>
  <c r="I88" i="2"/>
  <c r="P88" i="2" s="1"/>
  <c r="I126" i="2"/>
  <c r="P126" i="2" s="1"/>
  <c r="I106" i="2"/>
  <c r="P106" i="2" s="1"/>
  <c r="I86" i="2"/>
  <c r="P86" i="2" s="1"/>
  <c r="I66" i="2"/>
  <c r="P66" i="2" s="1"/>
  <c r="I46" i="2"/>
  <c r="P46" i="2" s="1"/>
  <c r="I26" i="2"/>
  <c r="P26" i="2" s="1"/>
  <c r="I6" i="2"/>
  <c r="P6" i="2" s="1"/>
  <c r="I100" i="2"/>
  <c r="P100" i="2" s="1"/>
  <c r="I40" i="2"/>
  <c r="P40" i="2" s="1"/>
  <c r="I119" i="2"/>
  <c r="P119" i="2" s="1"/>
  <c r="I59" i="2"/>
  <c r="P59" i="2" s="1"/>
  <c r="I19" i="2"/>
  <c r="P19" i="2" s="1"/>
  <c r="I98" i="2"/>
  <c r="P98" i="2" s="1"/>
  <c r="I18" i="2"/>
  <c r="P18" i="2" s="1"/>
  <c r="I117" i="2"/>
  <c r="P117" i="2" s="1"/>
  <c r="I77" i="2"/>
  <c r="P77" i="2" s="1"/>
  <c r="I17" i="2"/>
  <c r="P17" i="2" s="1"/>
  <c r="I116" i="2"/>
  <c r="P116" i="2" s="1"/>
  <c r="I56" i="2"/>
  <c r="P56" i="2" s="1"/>
  <c r="I16" i="2"/>
  <c r="P16" i="2" s="1"/>
  <c r="I135" i="2"/>
  <c r="P135" i="2" s="1"/>
  <c r="I55" i="2"/>
  <c r="P55" i="2" s="1"/>
  <c r="I94" i="2"/>
  <c r="P94" i="2" s="1"/>
  <c r="I34" i="2"/>
  <c r="P34" i="2" s="1"/>
  <c r="I73" i="2"/>
  <c r="P73" i="2" s="1"/>
  <c r="I132" i="2"/>
  <c r="P132" i="2" s="1"/>
  <c r="I72" i="2"/>
  <c r="P72" i="2" s="1"/>
  <c r="I12" i="2"/>
  <c r="P12" i="2" s="1"/>
  <c r="I111" i="2"/>
  <c r="P111" i="2" s="1"/>
  <c r="I91" i="2"/>
  <c r="P91" i="2" s="1"/>
  <c r="I71" i="2"/>
  <c r="P71" i="2" s="1"/>
  <c r="I51" i="2"/>
  <c r="P51" i="2" s="1"/>
  <c r="I31" i="2"/>
  <c r="P31" i="2" s="1"/>
  <c r="I11" i="2"/>
  <c r="P11" i="2" s="1"/>
  <c r="I110" i="2"/>
  <c r="P110" i="2" s="1"/>
  <c r="I30" i="2"/>
  <c r="P30" i="2" s="1"/>
  <c r="I89" i="2"/>
  <c r="P89" i="2" s="1"/>
  <c r="I49" i="2"/>
  <c r="P49" i="2" s="1"/>
  <c r="I9" i="2"/>
  <c r="P9" i="2" s="1"/>
  <c r="I128" i="2"/>
  <c r="P128" i="2" s="1"/>
  <c r="I28" i="2"/>
  <c r="P28" i="2" s="1"/>
  <c r="I125" i="2"/>
  <c r="P125" i="2" s="1"/>
  <c r="I105" i="2"/>
  <c r="P105" i="2" s="1"/>
  <c r="I85" i="2"/>
  <c r="P85" i="2" s="1"/>
  <c r="I65" i="2"/>
  <c r="P65" i="2" s="1"/>
  <c r="I45" i="2"/>
  <c r="P45" i="2" s="1"/>
  <c r="I25" i="2"/>
  <c r="P25" i="2" s="1"/>
  <c r="I78" i="2"/>
  <c r="P78" i="2" s="1"/>
  <c r="I38" i="2"/>
  <c r="P38" i="2" s="1"/>
  <c r="I5" i="2"/>
  <c r="P5" i="2" s="1"/>
  <c r="I57" i="2"/>
  <c r="P57" i="2" s="1"/>
  <c r="I136" i="2"/>
  <c r="P136" i="2" s="1"/>
  <c r="I96" i="2"/>
  <c r="P96" i="2" s="1"/>
  <c r="I36" i="2"/>
  <c r="P36" i="2" s="1"/>
  <c r="I115" i="2"/>
  <c r="P115" i="2" s="1"/>
  <c r="I35" i="2"/>
  <c r="P35" i="2" s="1"/>
  <c r="I134" i="2"/>
  <c r="P134" i="2" s="1"/>
  <c r="I133" i="2"/>
  <c r="P133" i="2" s="1"/>
  <c r="I113" i="2"/>
  <c r="P113" i="2" s="1"/>
  <c r="I53" i="2"/>
  <c r="P53" i="2" s="1"/>
  <c r="I52" i="2"/>
  <c r="P52" i="2" s="1"/>
  <c r="I124" i="2"/>
  <c r="P124" i="2" s="1"/>
  <c r="I104" i="2"/>
  <c r="P104" i="2" s="1"/>
  <c r="I84" i="2"/>
  <c r="P84" i="2" s="1"/>
  <c r="I64" i="2"/>
  <c r="P64" i="2" s="1"/>
  <c r="I44" i="2"/>
  <c r="P44" i="2" s="1"/>
  <c r="I24" i="2"/>
  <c r="P24" i="2" s="1"/>
  <c r="I123" i="2"/>
  <c r="P123" i="2" s="1"/>
  <c r="I103" i="2"/>
  <c r="P103" i="2" s="1"/>
  <c r="I83" i="2"/>
  <c r="P83" i="2" s="1"/>
  <c r="I63" i="2"/>
  <c r="P63" i="2" s="1"/>
  <c r="I43" i="2"/>
  <c r="P43" i="2" s="1"/>
  <c r="I23" i="2"/>
  <c r="P23" i="2" s="1"/>
  <c r="I122" i="2"/>
  <c r="P122" i="2" s="1"/>
  <c r="I102" i="2"/>
  <c r="P102" i="2" s="1"/>
  <c r="I82" i="2"/>
  <c r="P82" i="2" s="1"/>
  <c r="I62" i="2"/>
  <c r="P62" i="2" s="1"/>
  <c r="I42" i="2"/>
  <c r="P42" i="2" s="1"/>
  <c r="I22" i="2"/>
  <c r="P22" i="2" s="1"/>
  <c r="K120" i="2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M4" i="1" s="1"/>
  <c r="Q128" i="2" l="1"/>
  <c r="Q40" i="2"/>
  <c r="Q85" i="2"/>
  <c r="Q127" i="2"/>
  <c r="Q114" i="2"/>
  <c r="Q36" i="2"/>
  <c r="Q18" i="2"/>
  <c r="Q124" i="2"/>
  <c r="Q130" i="2"/>
  <c r="Q87" i="2"/>
  <c r="Q125" i="2"/>
  <c r="Q15" i="2"/>
  <c r="Q134" i="2"/>
  <c r="Q46" i="2"/>
  <c r="Q136" i="2"/>
  <c r="Q37" i="2"/>
  <c r="Q55" i="2"/>
  <c r="Q80" i="2"/>
  <c r="Q133" i="2"/>
  <c r="Q135" i="2"/>
  <c r="Q7" i="2"/>
  <c r="Q6" i="2"/>
  <c r="Q56" i="2"/>
  <c r="Q5" i="2"/>
  <c r="Q9" i="2"/>
  <c r="Q17" i="2"/>
  <c r="Q116" i="2"/>
  <c r="Q58" i="2"/>
  <c r="Q27" i="2"/>
  <c r="Q30" i="2"/>
  <c r="Q49" i="2"/>
  <c r="Q115" i="2"/>
  <c r="Q96" i="2"/>
  <c r="Q42" i="2"/>
  <c r="Q86" i="2"/>
  <c r="Q69" i="2"/>
  <c r="Q48" i="2"/>
  <c r="Q75" i="2"/>
  <c r="Q76" i="2"/>
  <c r="Q120" i="2"/>
  <c r="Q26" i="2"/>
  <c r="Q29" i="2"/>
  <c r="Q107" i="2"/>
  <c r="Q72" i="2"/>
  <c r="Q103" i="2"/>
  <c r="Q64" i="2"/>
  <c r="Q35" i="2"/>
  <c r="Q62" i="2"/>
  <c r="Q82" i="2"/>
  <c r="Q71" i="2"/>
  <c r="Q60" i="2"/>
  <c r="Q108" i="2"/>
  <c r="Q31" i="2"/>
  <c r="Q53" i="2"/>
  <c r="Q43" i="2"/>
  <c r="Q132" i="2"/>
  <c r="Q65" i="2"/>
  <c r="Q66" i="2"/>
  <c r="Q95" i="2"/>
  <c r="Q74" i="2"/>
  <c r="Q45" i="2"/>
  <c r="Q70" i="2"/>
  <c r="Q52" i="2"/>
  <c r="Q34" i="2"/>
  <c r="Q121" i="2"/>
  <c r="Q20" i="2"/>
  <c r="Q90" i="2"/>
  <c r="Q98" i="2"/>
  <c r="Q119" i="2"/>
  <c r="Q89" i="2"/>
  <c r="Q73" i="2"/>
  <c r="Q32" i="2"/>
  <c r="Q41" i="2"/>
  <c r="Q117" i="2"/>
  <c r="Q44" i="2"/>
  <c r="Q28" i="2"/>
  <c r="Q131" i="2"/>
  <c r="Q112" i="2"/>
  <c r="Q21" i="2"/>
  <c r="Q59" i="2"/>
  <c r="Q97" i="2"/>
  <c r="Q63" i="2"/>
  <c r="Q47" i="2"/>
  <c r="Q110" i="2"/>
  <c r="Q12" i="2"/>
  <c r="Q100" i="2"/>
  <c r="Q39" i="2"/>
  <c r="Q94" i="2"/>
  <c r="Q105" i="2"/>
  <c r="Q11" i="2"/>
  <c r="Q54" i="2"/>
  <c r="Q104" i="2"/>
  <c r="Q109" i="2"/>
  <c r="Q14" i="2"/>
  <c r="Q83" i="2"/>
  <c r="Q67" i="2"/>
  <c r="Q13" i="2"/>
  <c r="Q50" i="2"/>
  <c r="Q93" i="2"/>
  <c r="Q22" i="2"/>
  <c r="Q84" i="2"/>
  <c r="Q88" i="2"/>
  <c r="Q33" i="2"/>
  <c r="Q77" i="2"/>
  <c r="Q102" i="2"/>
  <c r="Q129" i="2"/>
  <c r="Q91" i="2"/>
  <c r="Q38" i="2"/>
  <c r="Q19" i="2"/>
  <c r="Q16" i="2"/>
  <c r="Q25" i="2"/>
  <c r="Q111" i="2"/>
  <c r="Q23" i="2"/>
  <c r="Q123" i="2"/>
  <c r="Q61" i="2"/>
  <c r="Q24" i="2"/>
  <c r="Q78" i="2"/>
  <c r="Q113" i="2"/>
  <c r="Q126" i="2"/>
  <c r="Q122" i="2"/>
  <c r="Q92" i="2"/>
  <c r="Q99" i="2"/>
  <c r="Q79" i="2"/>
  <c r="Q106" i="2"/>
  <c r="Q57" i="2"/>
  <c r="Q81" i="2"/>
  <c r="Q101" i="2"/>
  <c r="Q68" i="2"/>
  <c r="Q51" i="2"/>
  <c r="Q10" i="2"/>
  <c r="Q118" i="2"/>
  <c r="K28" i="2"/>
  <c r="K72" i="2"/>
  <c r="K132" i="2"/>
  <c r="K33" i="2"/>
  <c r="K93" i="2"/>
  <c r="K134" i="2"/>
  <c r="K15" i="2"/>
  <c r="K75" i="2"/>
  <c r="K39" i="2"/>
  <c r="K21" i="2"/>
  <c r="K41" i="2"/>
  <c r="K61" i="2"/>
  <c r="K81" i="2"/>
  <c r="K101" i="2"/>
  <c r="K121" i="2"/>
  <c r="K22" i="2"/>
  <c r="K42" i="2"/>
  <c r="K62" i="2"/>
  <c r="K82" i="2"/>
  <c r="K102" i="2"/>
  <c r="K122" i="2"/>
  <c r="K24" i="2"/>
  <c r="K44" i="2"/>
  <c r="K64" i="2"/>
  <c r="K84" i="2"/>
  <c r="K104" i="2"/>
  <c r="K124" i="2"/>
  <c r="K5" i="2"/>
  <c r="K25" i="2"/>
  <c r="K45" i="2"/>
  <c r="K65" i="2"/>
  <c r="K85" i="2"/>
  <c r="K105" i="2"/>
  <c r="K125" i="2"/>
  <c r="K6" i="2"/>
  <c r="K26" i="2"/>
  <c r="K46" i="2"/>
  <c r="K66" i="2"/>
  <c r="K86" i="2"/>
  <c r="K106" i="2"/>
  <c r="K126" i="2"/>
  <c r="K7" i="2"/>
  <c r="K27" i="2"/>
  <c r="K47" i="2"/>
  <c r="K67" i="2"/>
  <c r="K87" i="2"/>
  <c r="K107" i="2"/>
  <c r="K127" i="2"/>
  <c r="K83" i="2"/>
  <c r="K48" i="2"/>
  <c r="K108" i="2"/>
  <c r="K128" i="2"/>
  <c r="K9" i="2"/>
  <c r="K29" i="2"/>
  <c r="K49" i="2"/>
  <c r="K69" i="2"/>
  <c r="K89" i="2"/>
  <c r="K109" i="2"/>
  <c r="K129" i="2"/>
  <c r="K10" i="2"/>
  <c r="K30" i="2"/>
  <c r="K50" i="2"/>
  <c r="K70" i="2"/>
  <c r="K90" i="2"/>
  <c r="K110" i="2"/>
  <c r="K130" i="2"/>
  <c r="K11" i="2"/>
  <c r="K31" i="2"/>
  <c r="K51" i="2"/>
  <c r="K71" i="2"/>
  <c r="K91" i="2"/>
  <c r="K111" i="2"/>
  <c r="K131" i="2"/>
  <c r="K123" i="2"/>
  <c r="K12" i="2"/>
  <c r="K95" i="2"/>
  <c r="K36" i="2"/>
  <c r="K76" i="2"/>
  <c r="K96" i="2"/>
  <c r="K116" i="2"/>
  <c r="K136" i="2"/>
  <c r="K63" i="2"/>
  <c r="K8" i="2"/>
  <c r="K32" i="2"/>
  <c r="K92" i="2"/>
  <c r="K53" i="2"/>
  <c r="K133" i="2"/>
  <c r="K14" i="2"/>
  <c r="K54" i="2"/>
  <c r="K94" i="2"/>
  <c r="K35" i="2"/>
  <c r="K115" i="2"/>
  <c r="K16" i="2"/>
  <c r="K17" i="2"/>
  <c r="K37" i="2"/>
  <c r="K57" i="2"/>
  <c r="K77" i="2"/>
  <c r="K97" i="2"/>
  <c r="K117" i="2"/>
  <c r="K23" i="2"/>
  <c r="K103" i="2"/>
  <c r="K68" i="2"/>
  <c r="K112" i="2"/>
  <c r="K13" i="2"/>
  <c r="K113" i="2"/>
  <c r="K74" i="2"/>
  <c r="K55" i="2"/>
  <c r="K135" i="2"/>
  <c r="K56" i="2"/>
  <c r="K18" i="2"/>
  <c r="K38" i="2"/>
  <c r="K58" i="2"/>
  <c r="K78" i="2"/>
  <c r="K98" i="2"/>
  <c r="K118" i="2"/>
  <c r="K43" i="2"/>
  <c r="K88" i="2"/>
  <c r="K52" i="2"/>
  <c r="K73" i="2"/>
  <c r="K34" i="2"/>
  <c r="K114" i="2"/>
  <c r="K19" i="2"/>
  <c r="K59" i="2"/>
  <c r="K79" i="2"/>
  <c r="K99" i="2"/>
  <c r="K119" i="2"/>
  <c r="K20" i="2"/>
  <c r="K40" i="2"/>
  <c r="K60" i="2"/>
  <c r="K80" i="2"/>
  <c r="K100" i="2"/>
</calcChain>
</file>

<file path=xl/sharedStrings.xml><?xml version="1.0" encoding="utf-8"?>
<sst xmlns="http://schemas.openxmlformats.org/spreadsheetml/2006/main" count="14" uniqueCount="6">
  <si>
    <t>X</t>
  </si>
  <si>
    <t>Y</t>
  </si>
  <si>
    <t>Z</t>
  </si>
  <si>
    <t>Kugler Bench Side</t>
  </si>
  <si>
    <t>Aisle Side</t>
  </si>
  <si>
    <t>Magnet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</si>
</sst>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Locations'!$N$7:$N$132</c:f>
              <c:numCache>
                <c:formatCode>0</c:formatCode>
                <c:ptCount val="126"/>
                <c:pt idx="0">
                  <c:v>3.0005935295548527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7.0017963999026991</c:v>
                </c:pt>
                <c:pt idx="6">
                  <c:v>8.0020822184383373</c:v>
                </c:pt>
                <c:pt idx="7">
                  <c:v>9.0023899294575536</c:v>
                </c:pt>
                <c:pt idx="8">
                  <c:v>10.002678585907727</c:v>
                </c:pt>
                <c:pt idx="9">
                  <c:v>11.002980215681504</c:v>
                </c:pt>
                <c:pt idx="10">
                  <c:v>12.003281845455282</c:v>
                </c:pt>
                <c:pt idx="11">
                  <c:v>13.003573745236357</c:v>
                </c:pt>
                <c:pt idx="12">
                  <c:v>14.003872131679234</c:v>
                </c:pt>
                <c:pt idx="13">
                  <c:v>15.004173761453011</c:v>
                </c:pt>
                <c:pt idx="14">
                  <c:v>16.004475391226791</c:v>
                </c:pt>
                <c:pt idx="15">
                  <c:v>17.004773777669666</c:v>
                </c:pt>
                <c:pt idx="16">
                  <c:v>18.00507500202708</c:v>
                </c:pt>
                <c:pt idx="17">
                  <c:v>19.005364063893616</c:v>
                </c:pt>
                <c:pt idx="18">
                  <c:v>20.005668531581932</c:v>
                </c:pt>
                <c:pt idx="19">
                  <c:v>21.005964080110271</c:v>
                </c:pt>
                <c:pt idx="20">
                  <c:v>22.006262466553153</c:v>
                </c:pt>
                <c:pt idx="21">
                  <c:v>23.006563690910564</c:v>
                </c:pt>
                <c:pt idx="22">
                  <c:v>24.006858834022545</c:v>
                </c:pt>
                <c:pt idx="23">
                  <c:v>25.00715722046542</c:v>
                </c:pt>
                <c:pt idx="24">
                  <c:v>26.007455606908298</c:v>
                </c:pt>
                <c:pt idx="25">
                  <c:v>27.007747912105732</c:v>
                </c:pt>
                <c:pt idx="26">
                  <c:v>28.008052379794051</c:v>
                </c:pt>
                <c:pt idx="27">
                  <c:v>29.008347522906028</c:v>
                </c:pt>
                <c:pt idx="28">
                  <c:v>30.008652396010703</c:v>
                </c:pt>
                <c:pt idx="29">
                  <c:v>31.008947539122683</c:v>
                </c:pt>
                <c:pt idx="30">
                  <c:v>32.009245925565558</c:v>
                </c:pt>
                <c:pt idx="31">
                  <c:v>33.009537825346634</c:v>
                </c:pt>
                <c:pt idx="32">
                  <c:v>34.009842698451308</c:v>
                </c:pt>
                <c:pt idx="33">
                  <c:v>35.010137841563285</c:v>
                </c:pt>
                <c:pt idx="34">
                  <c:v>36.01042974134436</c:v>
                </c:pt>
                <c:pt idx="35">
                  <c:v>37.01074069569448</c:v>
                </c:pt>
                <c:pt idx="36">
                  <c:v>38.011033000891921</c:v>
                </c:pt>
                <c:pt idx="37">
                  <c:v>39.011334225249328</c:v>
                </c:pt>
                <c:pt idx="38">
                  <c:v>40.01162977377767</c:v>
                </c:pt>
                <c:pt idx="39">
                  <c:v>41.011924511473289</c:v>
                </c:pt>
                <c:pt idx="40">
                  <c:v>42.01222046541799</c:v>
                </c:pt>
                <c:pt idx="41">
                  <c:v>43.012524527689934</c:v>
                </c:pt>
                <c:pt idx="42">
                  <c:v>44.012824535798266</c:v>
                </c:pt>
                <c:pt idx="43">
                  <c:v>45.013120489742967</c:v>
                </c:pt>
                <c:pt idx="44">
                  <c:v>46.01341644368766</c:v>
                </c:pt>
                <c:pt idx="45">
                  <c:v>47.013712397632368</c:v>
                </c:pt>
                <c:pt idx="46">
                  <c:v>48.014012405740694</c:v>
                </c:pt>
                <c:pt idx="47">
                  <c:v>49.014308359685394</c:v>
                </c:pt>
                <c:pt idx="48">
                  <c:v>50.01460836779372</c:v>
                </c:pt>
                <c:pt idx="49">
                  <c:v>51.014908375902046</c:v>
                </c:pt>
                <c:pt idx="50">
                  <c:v>52.015208384010378</c:v>
                </c:pt>
                <c:pt idx="51">
                  <c:v>53.015504337955079</c:v>
                </c:pt>
                <c:pt idx="52">
                  <c:v>54.015804346063398</c:v>
                </c:pt>
                <c:pt idx="53">
                  <c:v>55.016104354171731</c:v>
                </c:pt>
                <c:pt idx="54">
                  <c:v>56.016404362280056</c:v>
                </c:pt>
                <c:pt idx="55">
                  <c:v>57.016692207897506</c:v>
                </c:pt>
                <c:pt idx="56">
                  <c:v>58.016996270169464</c:v>
                </c:pt>
                <c:pt idx="57">
                  <c:v>59.017296278277783</c:v>
                </c:pt>
                <c:pt idx="58">
                  <c:v>60.017596286386116</c:v>
                </c:pt>
                <c:pt idx="59">
                  <c:v>61.017888186167191</c:v>
                </c:pt>
                <c:pt idx="60">
                  <c:v>62.018184140111892</c:v>
                </c:pt>
                <c:pt idx="61">
                  <c:v>63.018488202383843</c:v>
                </c:pt>
                <c:pt idx="62">
                  <c:v>64.018784156328536</c:v>
                </c:pt>
                <c:pt idx="63">
                  <c:v>65.019084164436876</c:v>
                </c:pt>
                <c:pt idx="64">
                  <c:v>66.019380118381576</c:v>
                </c:pt>
                <c:pt idx="65">
                  <c:v>67.019684180653528</c:v>
                </c:pt>
                <c:pt idx="66">
                  <c:v>68.019980134598228</c:v>
                </c:pt>
                <c:pt idx="67">
                  <c:v>69.020280142706554</c:v>
                </c:pt>
                <c:pt idx="68">
                  <c:v>70.02058015081488</c:v>
                </c:pt>
                <c:pt idx="69">
                  <c:v>71.02087610475958</c:v>
                </c:pt>
                <c:pt idx="70">
                  <c:v>72.021176112867906</c:v>
                </c:pt>
                <c:pt idx="71">
                  <c:v>73.021468012648995</c:v>
                </c:pt>
                <c:pt idx="72">
                  <c:v>74.021772074920932</c:v>
                </c:pt>
                <c:pt idx="73">
                  <c:v>75.022068028865633</c:v>
                </c:pt>
                <c:pt idx="74">
                  <c:v>76.022372091137598</c:v>
                </c:pt>
                <c:pt idx="75">
                  <c:v>77.022668045082298</c:v>
                </c:pt>
                <c:pt idx="76">
                  <c:v>78.022959944863373</c:v>
                </c:pt>
                <c:pt idx="77">
                  <c:v>79.023255898808074</c:v>
                </c:pt>
                <c:pt idx="78">
                  <c:v>80.023559961080025</c:v>
                </c:pt>
                <c:pt idx="79">
                  <c:v>81.023855915024726</c:v>
                </c:pt>
                <c:pt idx="80">
                  <c:v>82.024155923133051</c:v>
                </c:pt>
                <c:pt idx="81">
                  <c:v>83.024455931241391</c:v>
                </c:pt>
                <c:pt idx="82">
                  <c:v>84.024751885186078</c:v>
                </c:pt>
                <c:pt idx="83">
                  <c:v>85.025051893294417</c:v>
                </c:pt>
                <c:pt idx="84">
                  <c:v>86.025347847239118</c:v>
                </c:pt>
                <c:pt idx="85">
                  <c:v>87.025643801183818</c:v>
                </c:pt>
                <c:pt idx="86">
                  <c:v>88.025939755128519</c:v>
                </c:pt>
                <c:pt idx="87">
                  <c:v>89.026239763236845</c:v>
                </c:pt>
                <c:pt idx="88">
                  <c:v>90.026543825508796</c:v>
                </c:pt>
                <c:pt idx="89">
                  <c:v>91.026839779453496</c:v>
                </c:pt>
                <c:pt idx="90">
                  <c:v>92.027135733398197</c:v>
                </c:pt>
                <c:pt idx="91">
                  <c:v>93.027439795670162</c:v>
                </c:pt>
                <c:pt idx="92">
                  <c:v>94.027731695451223</c:v>
                </c:pt>
                <c:pt idx="93">
                  <c:v>95.028035757723188</c:v>
                </c:pt>
                <c:pt idx="94">
                  <c:v>96.028331711667889</c:v>
                </c:pt>
                <c:pt idx="95">
                  <c:v>97.028631719776229</c:v>
                </c:pt>
                <c:pt idx="96">
                  <c:v>98.028927673720929</c:v>
                </c:pt>
                <c:pt idx="97">
                  <c:v>99.029223627665615</c:v>
                </c:pt>
                <c:pt idx="98">
                  <c:v>100.02952768993757</c:v>
                </c:pt>
                <c:pt idx="99">
                  <c:v>101.02981958971866</c:v>
                </c:pt>
                <c:pt idx="100">
                  <c:v>102.03012365199059</c:v>
                </c:pt>
                <c:pt idx="101">
                  <c:v>103.03041555177168</c:v>
                </c:pt>
                <c:pt idx="102">
                  <c:v>104.03071555987999</c:v>
                </c:pt>
                <c:pt idx="103">
                  <c:v>105.03101151382469</c:v>
                </c:pt>
                <c:pt idx="104">
                  <c:v>106.03131557609666</c:v>
                </c:pt>
                <c:pt idx="105">
                  <c:v>107.03161153004136</c:v>
                </c:pt>
                <c:pt idx="106">
                  <c:v>108.03190748398606</c:v>
                </c:pt>
                <c:pt idx="107">
                  <c:v>109.03220749209439</c:v>
                </c:pt>
                <c:pt idx="108">
                  <c:v>110.0325075002027</c:v>
                </c:pt>
                <c:pt idx="109">
                  <c:v>111.03280345414743</c:v>
                </c:pt>
                <c:pt idx="110">
                  <c:v>112.03310346225574</c:v>
                </c:pt>
                <c:pt idx="111">
                  <c:v>113.03340347036406</c:v>
                </c:pt>
                <c:pt idx="112">
                  <c:v>114.0337034784724</c:v>
                </c:pt>
                <c:pt idx="113">
                  <c:v>115.03399537825346</c:v>
                </c:pt>
                <c:pt idx="114">
                  <c:v>116.03429944052543</c:v>
                </c:pt>
                <c:pt idx="115">
                  <c:v>117.03459134030649</c:v>
                </c:pt>
                <c:pt idx="116">
                  <c:v>118.03489540257846</c:v>
                </c:pt>
                <c:pt idx="117">
                  <c:v>119.03518730235953</c:v>
                </c:pt>
                <c:pt idx="118">
                  <c:v>120.03548731046786</c:v>
                </c:pt>
                <c:pt idx="119">
                  <c:v>121.03578731857618</c:v>
                </c:pt>
                <c:pt idx="120">
                  <c:v>122.03609138084813</c:v>
                </c:pt>
                <c:pt idx="121">
                  <c:v>123.03638733479283</c:v>
                </c:pt>
                <c:pt idx="122">
                  <c:v>124.03667923457392</c:v>
                </c:pt>
                <c:pt idx="123">
                  <c:v>125.03697924268224</c:v>
                </c:pt>
                <c:pt idx="124">
                  <c:v>126.03727925079056</c:v>
                </c:pt>
                <c:pt idx="125">
                  <c:v>127.03757520473526</c:v>
                </c:pt>
              </c:numCache>
            </c:numRef>
          </c:xVal>
          <c:yVal>
            <c:numRef>
              <c:f>'Y Locations'!$Q$7:$Q$132</c:f>
              <c:numCache>
                <c:formatCode>0</c:formatCode>
                <c:ptCount val="126"/>
                <c:pt idx="0">
                  <c:v>-4.6632258064475129</c:v>
                </c:pt>
                <c:pt idx="1">
                  <c:v>-15.553225806450911</c:v>
                </c:pt>
                <c:pt idx="2">
                  <c:v>-3.0532258064480677</c:v>
                </c:pt>
                <c:pt idx="3">
                  <c:v>-17.22322580645519</c:v>
                </c:pt>
                <c:pt idx="4">
                  <c:v>-1.653225806458436</c:v>
                </c:pt>
                <c:pt idx="5">
                  <c:v>-0.66322580645683527</c:v>
                </c:pt>
                <c:pt idx="6">
                  <c:v>-15.143225806448669</c:v>
                </c:pt>
                <c:pt idx="7">
                  <c:v>1.2767741935478805</c:v>
                </c:pt>
                <c:pt idx="8">
                  <c:v>-14.423225806447505</c:v>
                </c:pt>
                <c:pt idx="9">
                  <c:v>-11.123225806451643</c:v>
                </c:pt>
                <c:pt idx="10">
                  <c:v>-6.9232258064543251</c:v>
                </c:pt>
                <c:pt idx="11">
                  <c:v>-4.4232258064565988</c:v>
                </c:pt>
                <c:pt idx="12">
                  <c:v>-10.123225806446868</c:v>
                </c:pt>
                <c:pt idx="13">
                  <c:v>-11.423225806447391</c:v>
                </c:pt>
                <c:pt idx="14">
                  <c:v>-8.523225806450597</c:v>
                </c:pt>
                <c:pt idx="15">
                  <c:v>8.2767741935528818</c:v>
                </c:pt>
                <c:pt idx="16">
                  <c:v>8.9767741935476977</c:v>
                </c:pt>
                <c:pt idx="17">
                  <c:v>5.3767741935418778</c:v>
                </c:pt>
                <c:pt idx="18">
                  <c:v>-0.42322580645171026</c:v>
                </c:pt>
                <c:pt idx="19">
                  <c:v>8.2767741935528818</c:v>
                </c:pt>
                <c:pt idx="20">
                  <c:v>4.7767741935503816</c:v>
                </c:pt>
                <c:pt idx="21">
                  <c:v>15.87677419354938</c:v>
                </c:pt>
                <c:pt idx="22">
                  <c:v>-14.123225806451757</c:v>
                </c:pt>
                <c:pt idx="23">
                  <c:v>-17.32322580645851</c:v>
                </c:pt>
                <c:pt idx="24">
                  <c:v>-1.4232258064564851</c:v>
                </c:pt>
                <c:pt idx="25">
                  <c:v>9.2767741935434458</c:v>
                </c:pt>
                <c:pt idx="26">
                  <c:v>4.7767741935503816</c:v>
                </c:pt>
                <c:pt idx="27">
                  <c:v>2.7767741935550427</c:v>
                </c:pt>
                <c:pt idx="28">
                  <c:v>6.7767741935457204</c:v>
                </c:pt>
                <c:pt idx="29">
                  <c:v>22.376774193551995</c:v>
                </c:pt>
                <c:pt idx="30">
                  <c:v>-29.923225806450461</c:v>
                </c:pt>
                <c:pt idx="31">
                  <c:v>-37.623225806450279</c:v>
                </c:pt>
                <c:pt idx="32">
                  <c:v>22.976774193543491</c:v>
                </c:pt>
                <c:pt idx="33">
                  <c:v>9.5767741935534048</c:v>
                </c:pt>
                <c:pt idx="34">
                  <c:v>-19.78322580645775</c:v>
                </c:pt>
                <c:pt idx="35">
                  <c:v>-11.923225806449778</c:v>
                </c:pt>
                <c:pt idx="36">
                  <c:v>-10.823225806455895</c:v>
                </c:pt>
                <c:pt idx="37">
                  <c:v>-3.3732258064501641</c:v>
                </c:pt>
                <c:pt idx="38">
                  <c:v>-9.7232258064478003</c:v>
                </c:pt>
                <c:pt idx="39">
                  <c:v>-15.823225806451347</c:v>
                </c:pt>
                <c:pt idx="40">
                  <c:v>-1.7232258064522332</c:v>
                </c:pt>
                <c:pt idx="41">
                  <c:v>2.4767741935450838</c:v>
                </c:pt>
                <c:pt idx="42">
                  <c:v>-6.1232258064561895</c:v>
                </c:pt>
                <c:pt idx="43">
                  <c:v>1.1067741935507636</c:v>
                </c:pt>
                <c:pt idx="44">
                  <c:v>-7.3232258064533928</c:v>
                </c:pt>
                <c:pt idx="45">
                  <c:v>-13.423225806456941</c:v>
                </c:pt>
                <c:pt idx="46">
                  <c:v>-3.7232258064475721</c:v>
                </c:pt>
                <c:pt idx="47">
                  <c:v>-3.2232258064451846</c:v>
                </c:pt>
                <c:pt idx="48">
                  <c:v>-7.0232258064576447</c:v>
                </c:pt>
                <c:pt idx="49">
                  <c:v>-9.1832258064469272</c:v>
                </c:pt>
                <c:pt idx="50">
                  <c:v>-5.323225806458054</c:v>
                </c:pt>
                <c:pt idx="51">
                  <c:v>-3.3232258064485043</c:v>
                </c:pt>
                <c:pt idx="52">
                  <c:v>3.2867741935463934</c:v>
                </c:pt>
                <c:pt idx="53">
                  <c:v>-8.523225806450597</c:v>
                </c:pt>
                <c:pt idx="54">
                  <c:v>-16.723225806452803</c:v>
                </c:pt>
                <c:pt idx="55">
                  <c:v>-18.723225806448141</c:v>
                </c:pt>
                <c:pt idx="56">
                  <c:v>-16.423225806457054</c:v>
                </c:pt>
                <c:pt idx="57">
                  <c:v>-20.8232258064468</c:v>
                </c:pt>
                <c:pt idx="58">
                  <c:v>-19.723225806452916</c:v>
                </c:pt>
                <c:pt idx="59">
                  <c:v>-22.923225806445458</c:v>
                </c:pt>
                <c:pt idx="60">
                  <c:v>-25.323225806454076</c:v>
                </c:pt>
                <c:pt idx="61">
                  <c:v>-22.72322580645303</c:v>
                </c:pt>
                <c:pt idx="62">
                  <c:v>-2.3225806452642495E-2</c:v>
                </c:pt>
                <c:pt idx="63">
                  <c:v>-45.123225806457668</c:v>
                </c:pt>
                <c:pt idx="64">
                  <c:v>9.2867741935466199</c:v>
                </c:pt>
                <c:pt idx="65">
                  <c:v>-6.4232258064519376</c:v>
                </c:pt>
                <c:pt idx="66">
                  <c:v>-12.323225806448846</c:v>
                </c:pt>
                <c:pt idx="67">
                  <c:v>-0.72322580644745837</c:v>
                </c:pt>
                <c:pt idx="68">
                  <c:v>-9.7132258064446262</c:v>
                </c:pt>
                <c:pt idx="69">
                  <c:v>4.7767741935503816</c:v>
                </c:pt>
                <c:pt idx="70">
                  <c:v>-14.223225806455076</c:v>
                </c:pt>
                <c:pt idx="71">
                  <c:v>-19.323225806453848</c:v>
                </c:pt>
                <c:pt idx="72">
                  <c:v>-14.223225806455076</c:v>
                </c:pt>
                <c:pt idx="73">
                  <c:v>-0.22322580644507095</c:v>
                </c:pt>
                <c:pt idx="74">
                  <c:v>-13.323225806453621</c:v>
                </c:pt>
                <c:pt idx="75">
                  <c:v>21.176774193554792</c:v>
                </c:pt>
                <c:pt idx="76">
                  <c:v>10.306774193543532</c:v>
                </c:pt>
                <c:pt idx="77">
                  <c:v>2.076774193546016</c:v>
                </c:pt>
                <c:pt idx="78">
                  <c:v>6.7741935426690603E-3</c:v>
                </c:pt>
                <c:pt idx="79">
                  <c:v>-2.3225806452642495E-2</c:v>
                </c:pt>
                <c:pt idx="80">
                  <c:v>1.786774193553442</c:v>
                </c:pt>
                <c:pt idx="81">
                  <c:v>8.0767741935462425</c:v>
                </c:pt>
                <c:pt idx="82">
                  <c:v>2.5167741935435695</c:v>
                </c:pt>
                <c:pt idx="83">
                  <c:v>8.9767741935476977</c:v>
                </c:pt>
                <c:pt idx="84">
                  <c:v>-2.3232258064579403</c:v>
                </c:pt>
                <c:pt idx="85">
                  <c:v>-0.82322580645077803</c:v>
                </c:pt>
                <c:pt idx="86">
                  <c:v>2.2767741935526553</c:v>
                </c:pt>
                <c:pt idx="87">
                  <c:v>10.306774193543532</c:v>
                </c:pt>
                <c:pt idx="88">
                  <c:v>1.076774193555452</c:v>
                </c:pt>
                <c:pt idx="89">
                  <c:v>25.276774193548789</c:v>
                </c:pt>
                <c:pt idx="90">
                  <c:v>13.676774193547402</c:v>
                </c:pt>
                <c:pt idx="91">
                  <c:v>5.7767741935551564</c:v>
                </c:pt>
                <c:pt idx="92">
                  <c:v>16.776774193550835</c:v>
                </c:pt>
                <c:pt idx="93">
                  <c:v>21.47677419355054</c:v>
                </c:pt>
                <c:pt idx="94">
                  <c:v>-4.3232258064532791</c:v>
                </c:pt>
                <c:pt idx="95">
                  <c:v>4.2767741935479942</c:v>
                </c:pt>
                <c:pt idx="96">
                  <c:v>9.2067741935496485</c:v>
                </c:pt>
                <c:pt idx="97">
                  <c:v>-32.823225806447255</c:v>
                </c:pt>
                <c:pt idx="98">
                  <c:v>-0.6032258064520013</c:v>
                </c:pt>
                <c:pt idx="99">
                  <c:v>-11.423225806447391</c:v>
                </c:pt>
                <c:pt idx="100">
                  <c:v>-1.4232258064564851</c:v>
                </c:pt>
                <c:pt idx="101">
                  <c:v>-10.923225806445004</c:v>
                </c:pt>
                <c:pt idx="102">
                  <c:v>8.9767741935476977</c:v>
                </c:pt>
                <c:pt idx="103">
                  <c:v>-4.493225806450396</c:v>
                </c:pt>
                <c:pt idx="104">
                  <c:v>19.006774193548125</c:v>
                </c:pt>
                <c:pt idx="105">
                  <c:v>3.976774193552246</c:v>
                </c:pt>
                <c:pt idx="106">
                  <c:v>13.876774193554041</c:v>
                </c:pt>
                <c:pt idx="107">
                  <c:v>18.476774193550426</c:v>
                </c:pt>
                <c:pt idx="108">
                  <c:v>13.176774193545015</c:v>
                </c:pt>
                <c:pt idx="109">
                  <c:v>6.8767741935490401</c:v>
                </c:pt>
                <c:pt idx="110">
                  <c:v>30.926774193551609</c:v>
                </c:pt>
                <c:pt idx="111">
                  <c:v>9.6767741935425136</c:v>
                </c:pt>
                <c:pt idx="112">
                  <c:v>10.176774193544901</c:v>
                </c:pt>
                <c:pt idx="113">
                  <c:v>11.166774193546502</c:v>
                </c:pt>
                <c:pt idx="114">
                  <c:v>24.066774193548412</c:v>
                </c:pt>
                <c:pt idx="115">
                  <c:v>20.866774193541659</c:v>
                </c:pt>
                <c:pt idx="116">
                  <c:v>26.87677419354506</c:v>
                </c:pt>
                <c:pt idx="117">
                  <c:v>8.7067741935472611</c:v>
                </c:pt>
                <c:pt idx="118">
                  <c:v>11.276774193552995</c:v>
                </c:pt>
                <c:pt idx="119">
                  <c:v>18.776774193546174</c:v>
                </c:pt>
                <c:pt idx="120">
                  <c:v>26.176774193550244</c:v>
                </c:pt>
                <c:pt idx="121">
                  <c:v>12.206774193549762</c:v>
                </c:pt>
                <c:pt idx="122">
                  <c:v>23.676774193552518</c:v>
                </c:pt>
                <c:pt idx="123">
                  <c:v>17.506774193555174</c:v>
                </c:pt>
                <c:pt idx="124">
                  <c:v>24.026774193549926</c:v>
                </c:pt>
                <c:pt idx="125">
                  <c:v>36.276774193544469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C8-4376-A985-CC412E98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878160"/>
        <c:axId val="1826878640"/>
      </c:scatterChart>
      <c:valAx>
        <c:axId val="182687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640"/>
        <c:crosses val="autoZero"/>
        <c:crossBetween val="midCat"/>
      </c:valAx>
      <c:valAx>
        <c:axId val="182687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v>C1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3175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Locations'!$N$10:$N$37</c:f>
              <c:numCache>
                <c:formatCode>0</c:formatCode>
                <c:ptCount val="28"/>
                <c:pt idx="0">
                  <c:v>5</c:v>
                </c:pt>
                <c:pt idx="1">
                  <c:v>6</c:v>
                </c:pt>
                <c:pt idx="2">
                  <c:v>7.0017963999026991</c:v>
                </c:pt>
                <c:pt idx="3">
                  <c:v>8.0020822184383373</c:v>
                </c:pt>
                <c:pt idx="4">
                  <c:v>9.0023899294575536</c:v>
                </c:pt>
                <c:pt idx="5">
                  <c:v>10.002678585907727</c:v>
                </c:pt>
                <c:pt idx="6">
                  <c:v>11.002980215681504</c:v>
                </c:pt>
                <c:pt idx="7">
                  <c:v>12.003281845455282</c:v>
                </c:pt>
                <c:pt idx="8">
                  <c:v>13.003573745236357</c:v>
                </c:pt>
                <c:pt idx="9">
                  <c:v>14.003872131679234</c:v>
                </c:pt>
                <c:pt idx="10">
                  <c:v>15.004173761453011</c:v>
                </c:pt>
                <c:pt idx="11">
                  <c:v>16.004475391226791</c:v>
                </c:pt>
                <c:pt idx="12">
                  <c:v>17.004773777669666</c:v>
                </c:pt>
                <c:pt idx="13">
                  <c:v>18.00507500202708</c:v>
                </c:pt>
                <c:pt idx="14">
                  <c:v>19.005364063893616</c:v>
                </c:pt>
                <c:pt idx="15">
                  <c:v>20.005668531581932</c:v>
                </c:pt>
                <c:pt idx="16">
                  <c:v>21.005964080110271</c:v>
                </c:pt>
                <c:pt idx="17">
                  <c:v>22.006262466553153</c:v>
                </c:pt>
                <c:pt idx="18">
                  <c:v>23.006563690910564</c:v>
                </c:pt>
                <c:pt idx="19">
                  <c:v>24.006858834022545</c:v>
                </c:pt>
                <c:pt idx="20">
                  <c:v>25.00715722046542</c:v>
                </c:pt>
                <c:pt idx="21">
                  <c:v>26.007455606908298</c:v>
                </c:pt>
                <c:pt idx="22">
                  <c:v>27.007747912105732</c:v>
                </c:pt>
                <c:pt idx="23">
                  <c:v>28.008052379794051</c:v>
                </c:pt>
                <c:pt idx="24">
                  <c:v>29.008347522906028</c:v>
                </c:pt>
                <c:pt idx="25">
                  <c:v>30.008652396010703</c:v>
                </c:pt>
                <c:pt idx="26">
                  <c:v>31.008947539122683</c:v>
                </c:pt>
                <c:pt idx="27">
                  <c:v>32.009245925565558</c:v>
                </c:pt>
              </c:numCache>
            </c:numRef>
          </c:xVal>
          <c:yVal>
            <c:numRef>
              <c:f>'Y Locations'!$P$10:$P$37</c:f>
              <c:numCache>
                <c:formatCode>0</c:formatCode>
                <c:ptCount val="28"/>
                <c:pt idx="0">
                  <c:v>-10.105151515119815</c:v>
                </c:pt>
                <c:pt idx="1">
                  <c:v>-6.9051515151272724</c:v>
                </c:pt>
                <c:pt idx="2">
                  <c:v>-2.6051515151266358</c:v>
                </c:pt>
                <c:pt idx="3">
                  <c:v>-9.8051515151098556</c:v>
                </c:pt>
                <c:pt idx="4">
                  <c:v>-3.6651515151220337</c:v>
                </c:pt>
                <c:pt idx="5">
                  <c:v>-24.425151515117705</c:v>
                </c:pt>
                <c:pt idx="6">
                  <c:v>-3.3451515151341482</c:v>
                </c:pt>
                <c:pt idx="7">
                  <c:v>-2.265151515132402</c:v>
                </c:pt>
                <c:pt idx="8">
                  <c:v>-4.3051515151262265</c:v>
                </c:pt>
                <c:pt idx="9">
                  <c:v>-17.205151515128136</c:v>
                </c:pt>
                <c:pt idx="10">
                  <c:v>-13.435151515125199</c:v>
                </c:pt>
                <c:pt idx="11">
                  <c:v>-4.9151515151208969</c:v>
                </c:pt>
                <c:pt idx="12">
                  <c:v>-6.6251515151236617</c:v>
                </c:pt>
                <c:pt idx="13">
                  <c:v>10.234848484884651</c:v>
                </c:pt>
                <c:pt idx="14">
                  <c:v>16.394848484878821</c:v>
                </c:pt>
                <c:pt idx="15">
                  <c:v>27.064848484883441</c:v>
                </c:pt>
                <c:pt idx="16">
                  <c:v>-8.5051515151235435</c:v>
                </c:pt>
                <c:pt idx="17">
                  <c:v>7.4948484848675889</c:v>
                </c:pt>
                <c:pt idx="18">
                  <c:v>-4.2051515151229069</c:v>
                </c:pt>
                <c:pt idx="19">
                  <c:v>17.594848484890235</c:v>
                </c:pt>
                <c:pt idx="20">
                  <c:v>0.89484848487586532</c:v>
                </c:pt>
                <c:pt idx="21">
                  <c:v>3.0348484848730095</c:v>
                </c:pt>
                <c:pt idx="22">
                  <c:v>4.2348484848844237</c:v>
                </c:pt>
                <c:pt idx="23">
                  <c:v>15.194848484867407</c:v>
                </c:pt>
                <c:pt idx="24">
                  <c:v>1.2948484848891439</c:v>
                </c:pt>
                <c:pt idx="25">
                  <c:v>24.434848484872873</c:v>
                </c:pt>
                <c:pt idx="26">
                  <c:v>6.794848484872773</c:v>
                </c:pt>
                <c:pt idx="27">
                  <c:v>18.094848484878412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1A-4198-9FF6-30805179A531}"/>
            </c:ext>
          </c:extLst>
        </c:ser>
        <c:ser>
          <c:idx val="0"/>
          <c:order val="1"/>
          <c:tx>
            <c:v>C2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Locations'!$N$38:$N$70</c:f>
              <c:numCache>
                <c:formatCode>0</c:formatCode>
                <c:ptCount val="33"/>
                <c:pt idx="0">
                  <c:v>33.009537825346634</c:v>
                </c:pt>
                <c:pt idx="1">
                  <c:v>34.009842698451308</c:v>
                </c:pt>
                <c:pt idx="2">
                  <c:v>35.010137841563285</c:v>
                </c:pt>
                <c:pt idx="3">
                  <c:v>36.01042974134436</c:v>
                </c:pt>
                <c:pt idx="4">
                  <c:v>37.01074069569448</c:v>
                </c:pt>
                <c:pt idx="5">
                  <c:v>38.011033000891921</c:v>
                </c:pt>
                <c:pt idx="6">
                  <c:v>39.011334225249328</c:v>
                </c:pt>
                <c:pt idx="7">
                  <c:v>40.01162977377767</c:v>
                </c:pt>
                <c:pt idx="8">
                  <c:v>41.011924511473289</c:v>
                </c:pt>
                <c:pt idx="9">
                  <c:v>42.01222046541799</c:v>
                </c:pt>
                <c:pt idx="10">
                  <c:v>43.012524527689934</c:v>
                </c:pt>
                <c:pt idx="11">
                  <c:v>44.012824535798266</c:v>
                </c:pt>
                <c:pt idx="12">
                  <c:v>45.013120489742967</c:v>
                </c:pt>
                <c:pt idx="13">
                  <c:v>46.01341644368766</c:v>
                </c:pt>
                <c:pt idx="14">
                  <c:v>47.013712397632368</c:v>
                </c:pt>
                <c:pt idx="15">
                  <c:v>48.014012405740694</c:v>
                </c:pt>
                <c:pt idx="16">
                  <c:v>49.014308359685394</c:v>
                </c:pt>
                <c:pt idx="17">
                  <c:v>50.01460836779372</c:v>
                </c:pt>
                <c:pt idx="18">
                  <c:v>51.014908375902046</c:v>
                </c:pt>
                <c:pt idx="19">
                  <c:v>52.015208384010378</c:v>
                </c:pt>
                <c:pt idx="20">
                  <c:v>53.015504337955079</c:v>
                </c:pt>
                <c:pt idx="21">
                  <c:v>54.015804346063398</c:v>
                </c:pt>
                <c:pt idx="22">
                  <c:v>55.016104354171731</c:v>
                </c:pt>
                <c:pt idx="23">
                  <c:v>56.016404362280056</c:v>
                </c:pt>
                <c:pt idx="24">
                  <c:v>57.016692207897506</c:v>
                </c:pt>
                <c:pt idx="25">
                  <c:v>58.016996270169464</c:v>
                </c:pt>
                <c:pt idx="26">
                  <c:v>59.017296278277783</c:v>
                </c:pt>
                <c:pt idx="27">
                  <c:v>60.017596286386116</c:v>
                </c:pt>
                <c:pt idx="28">
                  <c:v>61.017888186167191</c:v>
                </c:pt>
                <c:pt idx="29">
                  <c:v>62.018184140111892</c:v>
                </c:pt>
                <c:pt idx="30">
                  <c:v>63.018488202383843</c:v>
                </c:pt>
                <c:pt idx="31">
                  <c:v>64.018784156328536</c:v>
                </c:pt>
                <c:pt idx="32">
                  <c:v>65.019084164436876</c:v>
                </c:pt>
              </c:numCache>
            </c:numRef>
          </c:xVal>
          <c:yVal>
            <c:numRef>
              <c:f>'Y Locations'!$P$38:$P$70</c:f>
              <c:numCache>
                <c:formatCode>0</c:formatCode>
                <c:ptCount val="33"/>
                <c:pt idx="0">
                  <c:v>-75.105151515117541</c:v>
                </c:pt>
                <c:pt idx="1">
                  <c:v>12.794848484873</c:v>
                </c:pt>
                <c:pt idx="2">
                  <c:v>15.73484848486828</c:v>
                </c:pt>
                <c:pt idx="3">
                  <c:v>14.634848484888607</c:v>
                </c:pt>
                <c:pt idx="4">
                  <c:v>19.334848484874101</c:v>
                </c:pt>
                <c:pt idx="5">
                  <c:v>21.294848484870954</c:v>
                </c:pt>
                <c:pt idx="6">
                  <c:v>19.234848484870781</c:v>
                </c:pt>
                <c:pt idx="7">
                  <c:v>12.594848484866361</c:v>
                </c:pt>
                <c:pt idx="8">
                  <c:v>6.6948484848694534</c:v>
                </c:pt>
                <c:pt idx="9">
                  <c:v>13.694848484874456</c:v>
                </c:pt>
                <c:pt idx="10">
                  <c:v>16.294848484875502</c:v>
                </c:pt>
                <c:pt idx="11">
                  <c:v>15.094848484892509</c:v>
                </c:pt>
                <c:pt idx="12">
                  <c:v>7.6948484848742282</c:v>
                </c:pt>
                <c:pt idx="13">
                  <c:v>7.5948484848709086</c:v>
                </c:pt>
                <c:pt idx="14">
                  <c:v>-7.1051515151339117</c:v>
                </c:pt>
                <c:pt idx="15">
                  <c:v>-8.2051515151135845</c:v>
                </c:pt>
                <c:pt idx="16">
                  <c:v>13.194848484886279</c:v>
                </c:pt>
                <c:pt idx="17">
                  <c:v>12.634848484879058</c:v>
                </c:pt>
                <c:pt idx="18">
                  <c:v>-14.365151515107755</c:v>
                </c:pt>
                <c:pt idx="19">
                  <c:v>-15.305151515121906</c:v>
                </c:pt>
                <c:pt idx="20">
                  <c:v>-16.805151515114858</c:v>
                </c:pt>
                <c:pt idx="21">
                  <c:v>-5.9051515151224976</c:v>
                </c:pt>
                <c:pt idx="22">
                  <c:v>-21.105151515115494</c:v>
                </c:pt>
                <c:pt idx="23">
                  <c:v>-16.005151515116722</c:v>
                </c:pt>
                <c:pt idx="24">
                  <c:v>-19.005151515131047</c:v>
                </c:pt>
                <c:pt idx="25">
                  <c:v>-21.90515151511363</c:v>
                </c:pt>
                <c:pt idx="26">
                  <c:v>-23.605151515113221</c:v>
                </c:pt>
                <c:pt idx="27">
                  <c:v>-27.60515151513232</c:v>
                </c:pt>
                <c:pt idx="28">
                  <c:v>-23.505151515109901</c:v>
                </c:pt>
                <c:pt idx="29">
                  <c:v>-22.905151515118405</c:v>
                </c:pt>
                <c:pt idx="30">
                  <c:v>-27.905151515113857</c:v>
                </c:pt>
                <c:pt idx="31">
                  <c:v>-28.205151515123816</c:v>
                </c:pt>
                <c:pt idx="32">
                  <c:v>21.234848484880331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6FC-4CA8-A31C-EA60AD9D5668}"/>
            </c:ext>
          </c:extLst>
        </c:ser>
        <c:ser>
          <c:idx val="2"/>
          <c:order val="2"/>
          <c:tx>
            <c:v>C3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Locations'!$N$71:$N$103</c:f>
              <c:numCache>
                <c:formatCode>0</c:formatCode>
                <c:ptCount val="33"/>
                <c:pt idx="0">
                  <c:v>66.019380118381576</c:v>
                </c:pt>
                <c:pt idx="1">
                  <c:v>67.019684180653528</c:v>
                </c:pt>
                <c:pt idx="2">
                  <c:v>68.019980134598228</c:v>
                </c:pt>
                <c:pt idx="3">
                  <c:v>69.020280142706554</c:v>
                </c:pt>
                <c:pt idx="4">
                  <c:v>70.02058015081488</c:v>
                </c:pt>
                <c:pt idx="5">
                  <c:v>71.02087610475958</c:v>
                </c:pt>
                <c:pt idx="6">
                  <c:v>72.021176112867906</c:v>
                </c:pt>
                <c:pt idx="7">
                  <c:v>73.021468012648995</c:v>
                </c:pt>
                <c:pt idx="8">
                  <c:v>74.021772074920932</c:v>
                </c:pt>
                <c:pt idx="9">
                  <c:v>75.022068028865633</c:v>
                </c:pt>
                <c:pt idx="10">
                  <c:v>76.022372091137598</c:v>
                </c:pt>
                <c:pt idx="11">
                  <c:v>77.022668045082298</c:v>
                </c:pt>
                <c:pt idx="12">
                  <c:v>78.022959944863373</c:v>
                </c:pt>
                <c:pt idx="13">
                  <c:v>79.023255898808074</c:v>
                </c:pt>
                <c:pt idx="14">
                  <c:v>80.023559961080025</c:v>
                </c:pt>
                <c:pt idx="15">
                  <c:v>81.023855915024726</c:v>
                </c:pt>
                <c:pt idx="16">
                  <c:v>82.024155923133051</c:v>
                </c:pt>
                <c:pt idx="17">
                  <c:v>83.024455931241391</c:v>
                </c:pt>
                <c:pt idx="18">
                  <c:v>84.024751885186078</c:v>
                </c:pt>
                <c:pt idx="19">
                  <c:v>85.025051893294417</c:v>
                </c:pt>
                <c:pt idx="20">
                  <c:v>86.025347847239118</c:v>
                </c:pt>
                <c:pt idx="21">
                  <c:v>87.025643801183818</c:v>
                </c:pt>
                <c:pt idx="22">
                  <c:v>88.025939755128519</c:v>
                </c:pt>
                <c:pt idx="23">
                  <c:v>89.026239763236845</c:v>
                </c:pt>
                <c:pt idx="24">
                  <c:v>90.026543825508796</c:v>
                </c:pt>
                <c:pt idx="25">
                  <c:v>91.026839779453496</c:v>
                </c:pt>
                <c:pt idx="26">
                  <c:v>92.027135733398197</c:v>
                </c:pt>
                <c:pt idx="27">
                  <c:v>93.027439795670162</c:v>
                </c:pt>
                <c:pt idx="28">
                  <c:v>94.027731695451223</c:v>
                </c:pt>
                <c:pt idx="29">
                  <c:v>95.028035757723188</c:v>
                </c:pt>
                <c:pt idx="30">
                  <c:v>96.028331711667889</c:v>
                </c:pt>
                <c:pt idx="31">
                  <c:v>97.028631719776229</c:v>
                </c:pt>
                <c:pt idx="32">
                  <c:v>98.028927673720929</c:v>
                </c:pt>
              </c:numCache>
            </c:numRef>
          </c:xVal>
          <c:yVal>
            <c:numRef>
              <c:f>'Y Locations'!$P$71:$P$103</c:f>
              <c:numCache>
                <c:formatCode>0</c:formatCode>
                <c:ptCount val="33"/>
                <c:pt idx="0">
                  <c:v>-3.6051515151314106</c:v>
                </c:pt>
                <c:pt idx="1">
                  <c:v>-17.905151515122952</c:v>
                </c:pt>
                <c:pt idx="2">
                  <c:v>-16.505151515133321</c:v>
                </c:pt>
                <c:pt idx="3">
                  <c:v>-11.705151515116086</c:v>
                </c:pt>
                <c:pt idx="4">
                  <c:v>-14.305151515117132</c:v>
                </c:pt>
                <c:pt idx="5">
                  <c:v>-15.665151515122488</c:v>
                </c:pt>
                <c:pt idx="6">
                  <c:v>-10.405151515129774</c:v>
                </c:pt>
                <c:pt idx="7">
                  <c:v>6.794848484872773</c:v>
                </c:pt>
                <c:pt idx="8">
                  <c:v>-7.9051515151320473</c:v>
                </c:pt>
                <c:pt idx="9">
                  <c:v>5.194848484876502</c:v>
                </c:pt>
                <c:pt idx="10">
                  <c:v>-27.105151515115722</c:v>
                </c:pt>
                <c:pt idx="11">
                  <c:v>-4.7051515151110834</c:v>
                </c:pt>
                <c:pt idx="12">
                  <c:v>-13.805151515128955</c:v>
                </c:pt>
                <c:pt idx="13">
                  <c:v>-2.8051515151332751</c:v>
                </c:pt>
                <c:pt idx="14">
                  <c:v>-23.70515151511654</c:v>
                </c:pt>
                <c:pt idx="15">
                  <c:v>0.59484848486590636</c:v>
                </c:pt>
                <c:pt idx="16">
                  <c:v>-5.2051515151276817</c:v>
                </c:pt>
                <c:pt idx="17">
                  <c:v>-9.2051515151183594</c:v>
                </c:pt>
                <c:pt idx="18">
                  <c:v>-15.005151515111947</c:v>
                </c:pt>
                <c:pt idx="19">
                  <c:v>-13.205151515109037</c:v>
                </c:pt>
                <c:pt idx="20">
                  <c:v>-17.905151515122952</c:v>
                </c:pt>
                <c:pt idx="21">
                  <c:v>7.9348484848651424</c:v>
                </c:pt>
                <c:pt idx="22">
                  <c:v>22.394848484879049</c:v>
                </c:pt>
                <c:pt idx="23">
                  <c:v>21.334848484883651</c:v>
                </c:pt>
                <c:pt idx="24">
                  <c:v>14.394848484869271</c:v>
                </c:pt>
                <c:pt idx="25">
                  <c:v>28.294848484875956</c:v>
                </c:pt>
                <c:pt idx="26">
                  <c:v>22.334848484888425</c:v>
                </c:pt>
                <c:pt idx="27">
                  <c:v>-3.4051515151247713</c:v>
                </c:pt>
                <c:pt idx="28">
                  <c:v>-0.50515151511376644</c:v>
                </c:pt>
                <c:pt idx="29">
                  <c:v>22.294848484875729</c:v>
                </c:pt>
                <c:pt idx="30">
                  <c:v>27.034848484873919</c:v>
                </c:pt>
                <c:pt idx="31">
                  <c:v>0.79484848487254567</c:v>
                </c:pt>
                <c:pt idx="32">
                  <c:v>-2.8051515151332751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6FC-4CA8-A31C-EA60AD9D5668}"/>
            </c:ext>
          </c:extLst>
        </c:ser>
        <c:ser>
          <c:idx val="3"/>
          <c:order val="3"/>
          <c:tx>
            <c:v>C4</c:v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trendline>
            <c:spPr>
              <a:ln w="25400" cap="rnd">
                <a:solidFill>
                  <a:schemeClr val="tx1"/>
                </a:solidFill>
                <a:prstDash val="dashDot"/>
              </a:ln>
              <a:effectLst/>
            </c:spPr>
            <c:trendlineType val="linear"/>
            <c:dispRSqr val="0"/>
            <c:dispEq val="0"/>
          </c:trendline>
          <c:xVal>
            <c:numRef>
              <c:f>'Y Locations'!$N$104:$N$136</c:f>
              <c:numCache>
                <c:formatCode>0</c:formatCode>
                <c:ptCount val="33"/>
                <c:pt idx="0">
                  <c:v>99.029223627665615</c:v>
                </c:pt>
                <c:pt idx="1">
                  <c:v>100.02952768993757</c:v>
                </c:pt>
                <c:pt idx="2">
                  <c:v>101.02981958971866</c:v>
                </c:pt>
                <c:pt idx="3">
                  <c:v>102.03012365199059</c:v>
                </c:pt>
                <c:pt idx="4">
                  <c:v>103.03041555177168</c:v>
                </c:pt>
                <c:pt idx="5">
                  <c:v>104.03071555987999</c:v>
                </c:pt>
                <c:pt idx="6">
                  <c:v>105.03101151382469</c:v>
                </c:pt>
                <c:pt idx="7">
                  <c:v>106.03131557609666</c:v>
                </c:pt>
                <c:pt idx="8">
                  <c:v>107.03161153004136</c:v>
                </c:pt>
                <c:pt idx="9">
                  <c:v>108.03190748398606</c:v>
                </c:pt>
                <c:pt idx="10">
                  <c:v>109.03220749209439</c:v>
                </c:pt>
                <c:pt idx="11">
                  <c:v>110.0325075002027</c:v>
                </c:pt>
                <c:pt idx="12">
                  <c:v>111.03280345414743</c:v>
                </c:pt>
                <c:pt idx="13">
                  <c:v>112.03310346225574</c:v>
                </c:pt>
                <c:pt idx="14">
                  <c:v>113.03340347036406</c:v>
                </c:pt>
                <c:pt idx="15">
                  <c:v>114.0337034784724</c:v>
                </c:pt>
                <c:pt idx="16">
                  <c:v>115.03399537825346</c:v>
                </c:pt>
                <c:pt idx="17">
                  <c:v>116.03429944052543</c:v>
                </c:pt>
                <c:pt idx="18">
                  <c:v>117.03459134030649</c:v>
                </c:pt>
                <c:pt idx="19">
                  <c:v>118.03489540257846</c:v>
                </c:pt>
                <c:pt idx="20">
                  <c:v>119.03518730235953</c:v>
                </c:pt>
                <c:pt idx="21">
                  <c:v>120.03548731046786</c:v>
                </c:pt>
                <c:pt idx="22">
                  <c:v>121.03578731857618</c:v>
                </c:pt>
                <c:pt idx="23">
                  <c:v>122.03609138084813</c:v>
                </c:pt>
                <c:pt idx="24">
                  <c:v>123.03638733479283</c:v>
                </c:pt>
                <c:pt idx="25">
                  <c:v>124.03667923457392</c:v>
                </c:pt>
                <c:pt idx="26">
                  <c:v>125.03697924268224</c:v>
                </c:pt>
                <c:pt idx="27">
                  <c:v>126.03727925079056</c:v>
                </c:pt>
                <c:pt idx="28">
                  <c:v>127.03757520473526</c:v>
                </c:pt>
                <c:pt idx="29">
                  <c:v>128.03817441011921</c:v>
                </c:pt>
                <c:pt idx="30">
                  <c:v>128</c:v>
                </c:pt>
                <c:pt idx="31">
                  <c:v>129</c:v>
                </c:pt>
                <c:pt idx="32">
                  <c:v>130</c:v>
                </c:pt>
              </c:numCache>
            </c:numRef>
          </c:xVal>
          <c:yVal>
            <c:numRef>
              <c:f>'Y Locations'!$P$104:$P$136</c:f>
              <c:numCache>
                <c:formatCode>0</c:formatCode>
                <c:ptCount val="33"/>
                <c:pt idx="0">
                  <c:v>-15.205151515118587</c:v>
                </c:pt>
                <c:pt idx="1">
                  <c:v>-8.4051515151202238</c:v>
                </c:pt>
                <c:pt idx="2">
                  <c:v>-0.36515151512617194</c:v>
                </c:pt>
                <c:pt idx="3">
                  <c:v>-0.30515151510712712</c:v>
                </c:pt>
                <c:pt idx="4">
                  <c:v>-0.30515151510712712</c:v>
                </c:pt>
                <c:pt idx="5">
                  <c:v>-1.1051515151336844</c:v>
                </c:pt>
                <c:pt idx="6">
                  <c:v>-9.2051515151183594</c:v>
                </c:pt>
                <c:pt idx="7">
                  <c:v>6.1348484848906537</c:v>
                </c:pt>
                <c:pt idx="8">
                  <c:v>7.8948484848808675</c:v>
                </c:pt>
                <c:pt idx="9">
                  <c:v>-8.3051515151169042</c:v>
                </c:pt>
                <c:pt idx="10">
                  <c:v>1.6948484848740009</c:v>
                </c:pt>
                <c:pt idx="11">
                  <c:v>27.79484848488778</c:v>
                </c:pt>
                <c:pt idx="12">
                  <c:v>18.794848484873228</c:v>
                </c:pt>
                <c:pt idx="13">
                  <c:v>5.6948484848931002</c:v>
                </c:pt>
                <c:pt idx="14">
                  <c:v>3.834848484871145</c:v>
                </c:pt>
                <c:pt idx="15">
                  <c:v>34.794848484892782</c:v>
                </c:pt>
                <c:pt idx="16">
                  <c:v>36.834848484886606</c:v>
                </c:pt>
                <c:pt idx="17">
                  <c:v>0.49484848489100841</c:v>
                </c:pt>
                <c:pt idx="18">
                  <c:v>11.134848484886106</c:v>
                </c:pt>
                <c:pt idx="19">
                  <c:v>14.89484848488587</c:v>
                </c:pt>
                <c:pt idx="20">
                  <c:v>9.7948484848870976</c:v>
                </c:pt>
                <c:pt idx="21">
                  <c:v>14.334848484878648</c:v>
                </c:pt>
                <c:pt idx="22">
                  <c:v>22.434848484891745</c:v>
                </c:pt>
                <c:pt idx="23">
                  <c:v>30.034848484888244</c:v>
                </c:pt>
                <c:pt idx="24">
                  <c:v>24.534848484876193</c:v>
                </c:pt>
                <c:pt idx="25">
                  <c:v>16.934848484879694</c:v>
                </c:pt>
                <c:pt idx="26">
                  <c:v>45.834848484872737</c:v>
                </c:pt>
                <c:pt idx="27">
                  <c:v>35.034848484883696</c:v>
                </c:pt>
                <c:pt idx="28">
                  <c:v>44.234848484876466</c:v>
                </c:pt>
                <c:pt idx="29">
                  <c:v>-80.205151515116313</c:v>
                </c:pt>
                <c:pt idx="30">
                  <c:v>16.034848484878239</c:v>
                </c:pt>
                <c:pt idx="31">
                  <c:v>-4.0051515151162675</c:v>
                </c:pt>
                <c:pt idx="32">
                  <c:v>46.334848484889335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6FC-4CA8-A31C-EA60AD9D5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257552"/>
        <c:axId val="1785258032"/>
      </c:scatterChart>
      <c:valAx>
        <c:axId val="178525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8032"/>
        <c:crosses val="autoZero"/>
        <c:crossBetween val="midCat"/>
      </c:valAx>
      <c:valAx>
        <c:axId val="178525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371474</xdr:colOff>
      <xdr:row>24</xdr:row>
      <xdr:rowOff>76200</xdr:rowOff>
    </xdr:from>
    <xdr:to>
      <xdr:col>34</xdr:col>
      <xdr:colOff>295275</xdr:colOff>
      <xdr:row>38</xdr:row>
      <xdr:rowOff>152400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6824B0F-780E-9876-CD28-8D92E35EB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333375</xdr:colOff>
      <xdr:row>5</xdr:row>
      <xdr:rowOff>71437</xdr:rowOff>
    </xdr:from>
    <xdr:to>
      <xdr:col>34</xdr:col>
      <xdr:colOff>333375</xdr:colOff>
      <xdr:row>24</xdr:row>
      <xdr:rowOff>85725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3BD730AB-02B5-5B16-79D7-5D2A6847C26B}"/>
            </a:ext>
          </a:extLst>
        </xdr:cNvPr>
        <xdr:cNvGrpSpPr/>
      </xdr:nvGrpSpPr>
      <xdr:grpSpPr>
        <a:xfrm>
          <a:off x="11306175" y="1023937"/>
          <a:ext cx="9753600" cy="3633788"/>
          <a:chOff x="9324975" y="842962"/>
          <a:chExt cx="9753600" cy="3633788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3E628088-BF24-E022-E463-347DDB67257C}"/>
              </a:ext>
            </a:extLst>
          </xdr:cNvPr>
          <xdr:cNvGrpSpPr/>
        </xdr:nvGrpSpPr>
        <xdr:grpSpPr>
          <a:xfrm>
            <a:off x="9324975" y="842962"/>
            <a:ext cx="9753600" cy="3633788"/>
            <a:chOff x="9324975" y="842962"/>
            <a:chExt cx="9753600" cy="3633788"/>
          </a:xfrm>
        </xdr:grpSpPr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2179D4BF-4FE3-D898-0D19-27B0A768F612}"/>
                </a:ext>
              </a:extLst>
            </xdr:cNvPr>
            <xdr:cNvGraphicFramePr/>
          </xdr:nvGraphicFramePr>
          <xdr:xfrm>
            <a:off x="9324975" y="842962"/>
            <a:ext cx="9753600" cy="296703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B62F9072-E66E-CFDB-DDA7-F577947AAD83}"/>
                </a:ext>
              </a:extLst>
            </xdr:cNvPr>
            <xdr:cNvGrpSpPr/>
          </xdr:nvGrpSpPr>
          <xdr:grpSpPr>
            <a:xfrm>
              <a:off x="9734550" y="1333500"/>
              <a:ext cx="8734425" cy="3143250"/>
              <a:chOff x="8315325" y="1362075"/>
              <a:chExt cx="8734425" cy="3143250"/>
            </a:xfrm>
          </xdr:grpSpPr>
          <xdr:sp macro="" textlink="">
            <xdr:nvSpPr>
              <xdr:cNvPr id="4" name="Rectangle 3">
                <a:extLst>
                  <a:ext uri="{FF2B5EF4-FFF2-40B4-BE49-F238E27FC236}">
                    <a16:creationId xmlns:a16="http://schemas.microsoft.com/office/drawing/2014/main" id="{685D3A9F-08D9-754E-4CD0-1CCFCE5D09FD}"/>
                  </a:ext>
                </a:extLst>
              </xdr:cNvPr>
              <xdr:cNvSpPr/>
            </xdr:nvSpPr>
            <xdr:spPr>
              <a:xfrm>
                <a:off x="8315325" y="3952875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Tuning</a:t>
                </a:r>
                <a:r>
                  <a:rPr lang="en-US" sz="1100"/>
                  <a:t> </a:t>
                </a:r>
                <a:r>
                  <a:rPr lang="en-US" sz="1100">
                    <a:solidFill>
                      <a:sysClr val="windowText" lastClr="000000"/>
                    </a:solidFill>
                  </a:rPr>
                  <a:t>fixture</a:t>
                </a:r>
              </a:p>
            </xdr:txBody>
          </xdr:sp>
          <xdr:sp macro="" textlink="">
            <xdr:nvSpPr>
              <xdr:cNvPr id="5" name="Rectangle 4">
                <a:extLst>
                  <a:ext uri="{FF2B5EF4-FFF2-40B4-BE49-F238E27FC236}">
                    <a16:creationId xmlns:a16="http://schemas.microsoft.com/office/drawing/2014/main" id="{A05E5098-07C5-46A3-92E6-EEF86F7939C3}"/>
                  </a:ext>
                </a:extLst>
              </xdr:cNvPr>
              <xdr:cNvSpPr/>
            </xdr:nvSpPr>
            <xdr:spPr>
              <a:xfrm>
                <a:off x="11134725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" name="Rectangle 5">
                <a:extLst>
                  <a:ext uri="{FF2B5EF4-FFF2-40B4-BE49-F238E27FC236}">
                    <a16:creationId xmlns:a16="http://schemas.microsoft.com/office/drawing/2014/main" id="{7B96D70A-A52D-458E-A4CA-A1337B05C052}"/>
                  </a:ext>
                </a:extLst>
              </xdr:cNvPr>
              <xdr:cNvSpPr/>
            </xdr:nvSpPr>
            <xdr:spPr>
              <a:xfrm>
                <a:off x="13963650" y="3962400"/>
                <a:ext cx="30861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" name="Rectangle 6">
                <a:extLst>
                  <a:ext uri="{FF2B5EF4-FFF2-40B4-BE49-F238E27FC236}">
                    <a16:creationId xmlns:a16="http://schemas.microsoft.com/office/drawing/2014/main" id="{E14BCAC4-8497-4553-A820-C349BC068EF5}"/>
                  </a:ext>
                </a:extLst>
              </xdr:cNvPr>
              <xdr:cNvSpPr/>
            </xdr:nvSpPr>
            <xdr:spPr>
              <a:xfrm>
                <a:off x="8315325" y="3676650"/>
                <a:ext cx="21050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Carrier</a:t>
                </a:r>
              </a:p>
            </xdr:txBody>
          </xdr:sp>
          <xdr:sp macro="" textlink="">
            <xdr:nvSpPr>
              <xdr:cNvPr id="8" name="Rectangle 7">
                <a:extLst>
                  <a:ext uri="{FF2B5EF4-FFF2-40B4-BE49-F238E27FC236}">
                    <a16:creationId xmlns:a16="http://schemas.microsoft.com/office/drawing/2014/main" id="{25D60A97-F7DC-418F-8762-752E0E9DAF85}"/>
                  </a:ext>
                </a:extLst>
              </xdr:cNvPr>
              <xdr:cNvSpPr/>
            </xdr:nvSpPr>
            <xdr:spPr>
              <a:xfrm>
                <a:off x="10420350" y="3686175"/>
                <a:ext cx="2152649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" name="Rectangle 8">
                <a:extLst>
                  <a:ext uri="{FF2B5EF4-FFF2-40B4-BE49-F238E27FC236}">
                    <a16:creationId xmlns:a16="http://schemas.microsoft.com/office/drawing/2014/main" id="{7CBFBFF3-8C3F-4C19-9D8B-888A235E524B}"/>
                  </a:ext>
                </a:extLst>
              </xdr:cNvPr>
              <xdr:cNvSpPr/>
            </xdr:nvSpPr>
            <xdr:spPr>
              <a:xfrm>
                <a:off x="12592050" y="3695700"/>
                <a:ext cx="21431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12" name="Straight Connector 11">
                <a:extLst>
                  <a:ext uri="{FF2B5EF4-FFF2-40B4-BE49-F238E27FC236}">
                    <a16:creationId xmlns:a16="http://schemas.microsoft.com/office/drawing/2014/main" id="{9D67D73E-F198-C7A2-B8C3-A1D8200BD356}"/>
                  </a:ext>
                </a:extLst>
              </xdr:cNvPr>
              <xdr:cNvCxnSpPr/>
            </xdr:nvCxnSpPr>
            <xdr:spPr>
              <a:xfrm>
                <a:off x="12573000" y="1390650"/>
                <a:ext cx="19050" cy="31146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3" name="Straight Connector 12">
                <a:extLst>
                  <a:ext uri="{FF2B5EF4-FFF2-40B4-BE49-F238E27FC236}">
                    <a16:creationId xmlns:a16="http://schemas.microsoft.com/office/drawing/2014/main" id="{51C8A069-9F5D-410E-B37E-93C2BB9AB492}"/>
                  </a:ext>
                </a:extLst>
              </xdr:cNvPr>
              <xdr:cNvCxnSpPr/>
            </xdr:nvCxnSpPr>
            <xdr:spPr>
              <a:xfrm>
                <a:off x="10401300" y="1409700"/>
                <a:ext cx="19050" cy="301942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4" name="Straight Connector 13">
                <a:extLst>
                  <a:ext uri="{FF2B5EF4-FFF2-40B4-BE49-F238E27FC236}">
                    <a16:creationId xmlns:a16="http://schemas.microsoft.com/office/drawing/2014/main" id="{7B53CD35-7223-4005-8414-D0BFDFFFA9BC}"/>
                  </a:ext>
                </a:extLst>
              </xdr:cNvPr>
              <xdr:cNvCxnSpPr/>
            </xdr:nvCxnSpPr>
            <xdr:spPr>
              <a:xfrm>
                <a:off x="14716125" y="1362075"/>
                <a:ext cx="28575" cy="30765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</xdr:grpSp>
      </xdr:grp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E936814C-F877-45B8-BB6E-7636071E043D}"/>
              </a:ext>
            </a:extLst>
          </xdr:cNvPr>
          <xdr:cNvSpPr/>
        </xdr:nvSpPr>
        <xdr:spPr>
          <a:xfrm>
            <a:off x="16154401" y="3657600"/>
            <a:ext cx="2314574" cy="266700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0.06543</cdr:x>
      <cdr:y>0.46388</cdr:y>
    </cdr:from>
    <cdr:to>
      <cdr:x>0.90527</cdr:x>
      <cdr:y>0.46388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454220D0-61D9-DCEA-5AA8-FFE4519FF8DF}"/>
            </a:ext>
          </a:extLst>
        </cdr:cNvPr>
        <cdr:cNvCxnSpPr/>
      </cdr:nvCxnSpPr>
      <cdr:spPr>
        <a:xfrm xmlns:a="http://schemas.openxmlformats.org/drawingml/2006/main">
          <a:off x="638175" y="1376363"/>
          <a:ext cx="8191500" cy="0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rgbClr val="0070C0"/>
          </a:solidFill>
          <a:prstDash val="lgDash"/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C22F-6893-4003-A2B6-B3CA7BD1D3F6}">
  <dimension ref="D2:O135"/>
  <sheetViews>
    <sheetView topLeftCell="A34" zoomScaleNormal="100" workbookViewId="0">
      <selection activeCell="D4" sqref="D4"/>
    </sheetView>
  </sheetViews>
  <sheetFormatPr defaultRowHeight="15" x14ac:dyDescent="0.25"/>
  <cols>
    <col min="4" max="5" width="9.28515625" bestFit="1" customWidth="1"/>
    <col min="6" max="6" width="9.5703125" bestFit="1" customWidth="1"/>
    <col min="10" max="10" width="9.5703125" bestFit="1" customWidth="1"/>
    <col min="11" max="12" width="9.28515625" bestFit="1" customWidth="1"/>
    <col min="13" max="13" width="9.5703125" bestFit="1" customWidth="1"/>
  </cols>
  <sheetData>
    <row r="2" spans="4:15" x14ac:dyDescent="0.25">
      <c r="D2" s="2" t="s">
        <v>3</v>
      </c>
      <c r="H2" s="2" t="s">
        <v>4</v>
      </c>
      <c r="L2" s="2" t="s">
        <v>5</v>
      </c>
    </row>
    <row r="3" spans="4:15" x14ac:dyDescent="0.25">
      <c r="D3" s="1" t="s">
        <v>0</v>
      </c>
      <c r="E3" s="1" t="s">
        <v>1</v>
      </c>
      <c r="F3" s="1" t="s">
        <v>2</v>
      </c>
      <c r="H3" s="1" t="s">
        <v>0</v>
      </c>
      <c r="I3" s="1" t="s">
        <v>1</v>
      </c>
      <c r="J3" s="1" t="s">
        <v>2</v>
      </c>
    </row>
    <row r="4" spans="4:15" x14ac:dyDescent="0.25">
      <c r="D4" s="3">
        <v>68.020200000000003</v>
      </c>
      <c r="E4" s="3">
        <v>224.0001</v>
      </c>
      <c r="F4" s="3">
        <v>13.058199999999999</v>
      </c>
      <c r="H4" s="3">
        <v>86.984300000000005</v>
      </c>
      <c r="I4" s="3">
        <v>224.02600000000001</v>
      </c>
      <c r="J4" s="3">
        <v>13.013999999999999</v>
      </c>
      <c r="L4">
        <f t="shared" ref="L4:L35" si="0">H4-D4</f>
        <v>18.964100000000002</v>
      </c>
      <c r="M4">
        <f>STDEV(L4:L135)</f>
        <v>1.3114804269403556E-2</v>
      </c>
      <c r="O4" s="3">
        <f>AVERAGE(D4,H4)-77.5</f>
        <v>2.250000000003638E-3</v>
      </c>
    </row>
    <row r="5" spans="4:15" x14ac:dyDescent="0.25">
      <c r="D5" s="3">
        <v>67.878399999999999</v>
      </c>
      <c r="E5" s="3">
        <v>223.99789999999999</v>
      </c>
      <c r="F5" s="3">
        <v>37.723300000000002</v>
      </c>
      <c r="H5" s="3">
        <v>86.8416</v>
      </c>
      <c r="I5" s="3">
        <v>224.02420000000001</v>
      </c>
      <c r="J5" s="3">
        <v>37.677500000000002</v>
      </c>
      <c r="L5" s="3">
        <f t="shared" si="0"/>
        <v>18.963200000000001</v>
      </c>
      <c r="O5" s="3">
        <f t="shared" ref="O5:O68" si="1">AVERAGE(D5,H5)-77.5</f>
        <v>-0.14000000000000057</v>
      </c>
    </row>
    <row r="6" spans="4:15" x14ac:dyDescent="0.25">
      <c r="D6" s="3">
        <v>67.900999999999996</v>
      </c>
      <c r="E6" s="3">
        <v>223.99420000000001</v>
      </c>
      <c r="F6" s="3">
        <v>62.395600000000002</v>
      </c>
      <c r="H6" s="3">
        <v>86.978300000000004</v>
      </c>
      <c r="I6" s="3">
        <v>224.0256</v>
      </c>
      <c r="J6" s="3">
        <v>62.344499999999996</v>
      </c>
      <c r="L6" s="3">
        <f t="shared" si="0"/>
        <v>19.077300000000008</v>
      </c>
      <c r="O6" s="3">
        <f t="shared" si="1"/>
        <v>-6.0349999999999682E-2</v>
      </c>
    </row>
    <row r="7" spans="4:15" x14ac:dyDescent="0.25">
      <c r="D7" s="3">
        <v>67.9876</v>
      </c>
      <c r="E7" s="3">
        <v>223.99700000000001</v>
      </c>
      <c r="F7" s="3">
        <v>87.052999999999997</v>
      </c>
      <c r="H7" s="3">
        <v>86.931799999999996</v>
      </c>
      <c r="I7" s="3">
        <v>224.02340000000001</v>
      </c>
      <c r="J7" s="3">
        <v>87.008399999999995</v>
      </c>
      <c r="L7" s="3">
        <f t="shared" si="0"/>
        <v>18.944199999999995</v>
      </c>
      <c r="O7" s="3">
        <f t="shared" si="1"/>
        <v>-4.0300000000002001E-2</v>
      </c>
    </row>
    <row r="8" spans="4:15" x14ac:dyDescent="0.25">
      <c r="D8" s="3">
        <v>67.865600000000001</v>
      </c>
      <c r="E8" s="3">
        <v>223.99690000000001</v>
      </c>
      <c r="F8" s="3">
        <v>111.7197</v>
      </c>
      <c r="H8" s="3">
        <v>86.834900000000005</v>
      </c>
      <c r="I8" s="3">
        <v>224.02510000000001</v>
      </c>
      <c r="J8" s="3">
        <v>111.6717</v>
      </c>
      <c r="L8" s="3">
        <f t="shared" si="0"/>
        <v>18.969300000000004</v>
      </c>
      <c r="O8" s="3">
        <f t="shared" si="1"/>
        <v>-0.14974999999999739</v>
      </c>
    </row>
    <row r="9" spans="4:15" x14ac:dyDescent="0.25">
      <c r="D9" s="3">
        <v>67.750500000000002</v>
      </c>
      <c r="E9" s="3">
        <v>223.99549999999999</v>
      </c>
      <c r="F9" s="3">
        <v>136.38740000000001</v>
      </c>
      <c r="H9" s="3">
        <v>86.717200000000005</v>
      </c>
      <c r="I9" s="3">
        <v>224.02189999999999</v>
      </c>
      <c r="J9" s="3">
        <v>136.33580000000001</v>
      </c>
      <c r="L9" s="3">
        <f t="shared" si="0"/>
        <v>18.966700000000003</v>
      </c>
      <c r="O9" s="3">
        <f t="shared" si="1"/>
        <v>-0.26614999999999611</v>
      </c>
    </row>
    <row r="10" spans="4:15" x14ac:dyDescent="0.25">
      <c r="D10" s="3">
        <v>67.793499999999995</v>
      </c>
      <c r="E10" s="3">
        <v>223.99610000000001</v>
      </c>
      <c r="F10" s="3">
        <v>161.0497</v>
      </c>
      <c r="H10" s="3">
        <v>86.741699999999994</v>
      </c>
      <c r="I10" s="3">
        <v>224.023</v>
      </c>
      <c r="J10" s="3">
        <v>161.0026</v>
      </c>
      <c r="L10" s="3">
        <f t="shared" si="0"/>
        <v>18.9482</v>
      </c>
      <c r="O10" s="3">
        <f t="shared" si="1"/>
        <v>-0.2324000000000126</v>
      </c>
    </row>
    <row r="11" spans="4:15" x14ac:dyDescent="0.25">
      <c r="D11" s="3">
        <v>67.822400000000002</v>
      </c>
      <c r="E11" s="3">
        <v>223.99549999999999</v>
      </c>
      <c r="F11" s="3">
        <v>185.7166</v>
      </c>
      <c r="H11" s="3">
        <v>86.791399999999996</v>
      </c>
      <c r="I11" s="3">
        <v>224.0222</v>
      </c>
      <c r="J11" s="3">
        <v>185.66839999999999</v>
      </c>
      <c r="L11" s="3">
        <f t="shared" si="0"/>
        <v>18.968999999999994</v>
      </c>
      <c r="O11" s="3">
        <f t="shared" si="1"/>
        <v>-0.19310000000000116</v>
      </c>
    </row>
    <row r="12" spans="4:15" x14ac:dyDescent="0.25">
      <c r="D12" s="3">
        <v>67.828599999999994</v>
      </c>
      <c r="E12" s="3">
        <v>223.9967</v>
      </c>
      <c r="F12" s="3">
        <v>210.3801</v>
      </c>
      <c r="H12" s="3">
        <v>86.813100000000006</v>
      </c>
      <c r="I12" s="3">
        <v>224.02289999999999</v>
      </c>
      <c r="J12" s="3">
        <v>210.33420000000001</v>
      </c>
      <c r="L12" s="3">
        <f t="shared" si="0"/>
        <v>18.984500000000011</v>
      </c>
      <c r="O12" s="3">
        <f t="shared" si="1"/>
        <v>-0.17914999999999281</v>
      </c>
    </row>
    <row r="13" spans="4:15" x14ac:dyDescent="0.25">
      <c r="D13" s="3">
        <v>67.876999999999995</v>
      </c>
      <c r="E13" s="3">
        <v>223.9973</v>
      </c>
      <c r="F13" s="3">
        <v>235.0454</v>
      </c>
      <c r="H13" s="3">
        <v>86.857399999999998</v>
      </c>
      <c r="I13" s="3">
        <v>224.02619999999999</v>
      </c>
      <c r="J13" s="3">
        <v>234.99959999999999</v>
      </c>
      <c r="L13" s="3">
        <f t="shared" si="0"/>
        <v>18.980400000000003</v>
      </c>
      <c r="O13" s="3">
        <f t="shared" si="1"/>
        <v>-0.13280000000000314</v>
      </c>
    </row>
    <row r="14" spans="4:15" x14ac:dyDescent="0.25">
      <c r="D14" s="3">
        <v>67.926199999999994</v>
      </c>
      <c r="E14" s="3">
        <v>223.99680000000001</v>
      </c>
      <c r="F14" s="3">
        <v>259.709</v>
      </c>
      <c r="H14" s="3">
        <v>86.8977</v>
      </c>
      <c r="I14" s="3">
        <v>224.023</v>
      </c>
      <c r="J14" s="3">
        <v>259.66480000000001</v>
      </c>
      <c r="L14" s="3">
        <f t="shared" si="0"/>
        <v>18.971500000000006</v>
      </c>
      <c r="O14" s="3">
        <f t="shared" si="1"/>
        <v>-8.8050000000009732E-2</v>
      </c>
    </row>
    <row r="15" spans="4:15" x14ac:dyDescent="0.25">
      <c r="D15" s="3">
        <v>67.950800000000001</v>
      </c>
      <c r="E15" s="3">
        <v>223.99709999999999</v>
      </c>
      <c r="F15" s="3">
        <v>284.37540000000001</v>
      </c>
      <c r="H15" s="3">
        <v>86.913899999999998</v>
      </c>
      <c r="I15" s="3">
        <v>224.02629999999999</v>
      </c>
      <c r="J15" s="3">
        <v>284.32990000000001</v>
      </c>
      <c r="L15" s="3">
        <f t="shared" si="0"/>
        <v>18.963099999999997</v>
      </c>
      <c r="O15" s="3">
        <f t="shared" si="1"/>
        <v>-6.7650000000000432E-2</v>
      </c>
    </row>
    <row r="16" spans="4:15" x14ac:dyDescent="0.25">
      <c r="D16" s="3">
        <v>67.912599999999998</v>
      </c>
      <c r="E16" s="3">
        <v>223.99680000000001</v>
      </c>
      <c r="F16" s="3">
        <v>309.03960000000001</v>
      </c>
      <c r="H16" s="3">
        <v>86.882400000000004</v>
      </c>
      <c r="I16" s="3">
        <v>224.02420000000001</v>
      </c>
      <c r="J16" s="3">
        <v>308.9948</v>
      </c>
      <c r="L16" s="3">
        <f t="shared" si="0"/>
        <v>18.969800000000006</v>
      </c>
      <c r="O16" s="3">
        <f t="shared" si="1"/>
        <v>-0.10249999999999204</v>
      </c>
    </row>
    <row r="17" spans="4:15" x14ac:dyDescent="0.25">
      <c r="D17" s="3">
        <v>68.081400000000002</v>
      </c>
      <c r="E17" s="3">
        <v>223.9965</v>
      </c>
      <c r="F17" s="3">
        <v>333.70350000000002</v>
      </c>
      <c r="H17" s="3">
        <v>87.053799999999995</v>
      </c>
      <c r="I17" s="3">
        <v>224.0283</v>
      </c>
      <c r="J17" s="3">
        <v>333.66289999999998</v>
      </c>
      <c r="L17" s="3">
        <f t="shared" si="0"/>
        <v>18.972399999999993</v>
      </c>
      <c r="O17" s="3">
        <f t="shared" si="1"/>
        <v>6.7599999999998772E-2</v>
      </c>
    </row>
    <row r="18" spans="4:15" x14ac:dyDescent="0.25">
      <c r="D18" s="3">
        <v>67.836399999999998</v>
      </c>
      <c r="E18" s="3">
        <v>223.99639999999999</v>
      </c>
      <c r="F18" s="3">
        <v>358.3723</v>
      </c>
      <c r="H18" s="3">
        <v>86.798500000000004</v>
      </c>
      <c r="I18" s="3">
        <v>224.02420000000001</v>
      </c>
      <c r="J18" s="3">
        <v>358.32560000000001</v>
      </c>
      <c r="L18" s="3">
        <f t="shared" si="0"/>
        <v>18.962100000000007</v>
      </c>
      <c r="O18" s="3">
        <f t="shared" si="1"/>
        <v>-0.182549999999992</v>
      </c>
    </row>
    <row r="19" spans="4:15" x14ac:dyDescent="0.25">
      <c r="D19" s="3">
        <v>67.873400000000004</v>
      </c>
      <c r="E19" s="3">
        <v>223.99700000000001</v>
      </c>
      <c r="F19" s="3">
        <v>383.0369</v>
      </c>
      <c r="H19" s="3">
        <v>86.836500000000001</v>
      </c>
      <c r="I19" s="3">
        <v>224.02420000000001</v>
      </c>
      <c r="J19" s="3">
        <v>382.9898</v>
      </c>
      <c r="L19" s="3">
        <f t="shared" si="0"/>
        <v>18.963099999999997</v>
      </c>
      <c r="O19" s="3">
        <f t="shared" si="1"/>
        <v>-0.14504999999999768</v>
      </c>
    </row>
    <row r="20" spans="4:15" x14ac:dyDescent="0.25">
      <c r="D20" s="3">
        <v>67.870099999999994</v>
      </c>
      <c r="E20" s="3">
        <v>223.99629999999999</v>
      </c>
      <c r="F20" s="3">
        <v>407.70190000000002</v>
      </c>
      <c r="H20" s="3">
        <v>86.823400000000007</v>
      </c>
      <c r="I20" s="3">
        <v>224.0256</v>
      </c>
      <c r="J20" s="3">
        <v>407.65600000000001</v>
      </c>
      <c r="L20" s="3">
        <f t="shared" si="0"/>
        <v>18.953300000000013</v>
      </c>
      <c r="O20" s="3">
        <f t="shared" si="1"/>
        <v>-0.15324999999999989</v>
      </c>
    </row>
    <row r="21" spans="4:15" x14ac:dyDescent="0.25">
      <c r="D21" s="3">
        <v>67.906800000000004</v>
      </c>
      <c r="E21" s="3">
        <v>223.99780000000001</v>
      </c>
      <c r="F21" s="3">
        <v>432.36649999999997</v>
      </c>
      <c r="H21" s="3">
        <v>86.858500000000006</v>
      </c>
      <c r="I21" s="3">
        <v>224.0264</v>
      </c>
      <c r="J21" s="3">
        <v>432.3211</v>
      </c>
      <c r="L21" s="3">
        <f t="shared" si="0"/>
        <v>18.951700000000002</v>
      </c>
      <c r="O21" s="3">
        <f t="shared" si="1"/>
        <v>-0.11734999999998763</v>
      </c>
    </row>
    <row r="22" spans="4:15" x14ac:dyDescent="0.25">
      <c r="D22" s="3">
        <v>67.881299999999996</v>
      </c>
      <c r="E22" s="3">
        <v>223.99639999999999</v>
      </c>
      <c r="F22" s="3">
        <v>457.03250000000003</v>
      </c>
      <c r="H22" s="3">
        <v>86.831900000000005</v>
      </c>
      <c r="I22" s="3">
        <v>224.023</v>
      </c>
      <c r="J22" s="3">
        <v>456.98599999999999</v>
      </c>
      <c r="L22" s="3">
        <f t="shared" si="0"/>
        <v>18.950600000000009</v>
      </c>
      <c r="O22" s="3">
        <f t="shared" si="1"/>
        <v>-0.14339999999999975</v>
      </c>
    </row>
    <row r="23" spans="4:15" x14ac:dyDescent="0.25">
      <c r="D23" s="3">
        <v>67.8536</v>
      </c>
      <c r="E23" s="3">
        <v>223.99719999999999</v>
      </c>
      <c r="F23" s="3">
        <v>481.69810000000001</v>
      </c>
      <c r="H23" s="3">
        <v>86.831400000000002</v>
      </c>
      <c r="I23" s="3">
        <v>224.02440000000001</v>
      </c>
      <c r="J23" s="3">
        <v>481.6506</v>
      </c>
      <c r="L23" s="3">
        <f t="shared" si="0"/>
        <v>18.977800000000002</v>
      </c>
      <c r="O23" s="3">
        <f t="shared" si="1"/>
        <v>-0.15749999999999886</v>
      </c>
    </row>
    <row r="24" spans="4:15" x14ac:dyDescent="0.25">
      <c r="D24" s="3">
        <v>67.839799999999997</v>
      </c>
      <c r="E24" s="3">
        <v>223.99799999999999</v>
      </c>
      <c r="F24" s="3">
        <v>506.36410000000001</v>
      </c>
      <c r="H24" s="3">
        <v>86.791200000000003</v>
      </c>
      <c r="I24" s="3">
        <v>224.02350000000001</v>
      </c>
      <c r="J24" s="3">
        <v>506.31549999999999</v>
      </c>
      <c r="L24" s="3">
        <f t="shared" si="0"/>
        <v>18.951400000000007</v>
      </c>
      <c r="O24" s="3">
        <f t="shared" si="1"/>
        <v>-0.18449999999999989</v>
      </c>
    </row>
    <row r="25" spans="4:15" x14ac:dyDescent="0.25">
      <c r="D25" s="3">
        <v>68.093599999999995</v>
      </c>
      <c r="E25" s="3">
        <v>223.99789999999999</v>
      </c>
      <c r="F25" s="3">
        <v>531.02509999999995</v>
      </c>
      <c r="H25" s="3">
        <v>87.058700000000002</v>
      </c>
      <c r="I25" s="3">
        <v>224.0275</v>
      </c>
      <c r="J25" s="3">
        <v>530.98379999999997</v>
      </c>
      <c r="L25" s="3">
        <f t="shared" si="0"/>
        <v>18.965100000000007</v>
      </c>
      <c r="O25" s="3">
        <f t="shared" si="1"/>
        <v>7.6149999999998386E-2</v>
      </c>
    </row>
    <row r="26" spans="4:15" x14ac:dyDescent="0.25">
      <c r="D26" s="3">
        <v>67.800700000000006</v>
      </c>
      <c r="E26" s="3">
        <v>223.99619999999999</v>
      </c>
      <c r="F26" s="3">
        <v>555.69420000000002</v>
      </c>
      <c r="H26" s="3">
        <v>86.786699999999996</v>
      </c>
      <c r="I26" s="3">
        <v>224.0232</v>
      </c>
      <c r="J26" s="3">
        <v>555.64660000000003</v>
      </c>
      <c r="L26" s="3">
        <f t="shared" si="0"/>
        <v>18.98599999999999</v>
      </c>
      <c r="O26" s="3">
        <f t="shared" si="1"/>
        <v>-0.20629999999999882</v>
      </c>
    </row>
    <row r="27" spans="4:15" x14ac:dyDescent="0.25">
      <c r="D27" s="3">
        <v>67.903400000000005</v>
      </c>
      <c r="E27" s="3">
        <v>223.99780000000001</v>
      </c>
      <c r="F27" s="3">
        <v>580.35820000000001</v>
      </c>
      <c r="H27" s="3">
        <v>86.8797</v>
      </c>
      <c r="I27" s="3">
        <v>224.02520000000001</v>
      </c>
      <c r="J27" s="3">
        <v>580.31209999999999</v>
      </c>
      <c r="L27" s="3">
        <f t="shared" si="0"/>
        <v>18.976299999999995</v>
      </c>
      <c r="O27" s="3">
        <f t="shared" si="1"/>
        <v>-0.10845000000000482</v>
      </c>
    </row>
    <row r="28" spans="4:15" x14ac:dyDescent="0.25">
      <c r="D28" s="3">
        <v>67.825100000000006</v>
      </c>
      <c r="E28" s="3">
        <v>223.99600000000001</v>
      </c>
      <c r="F28" s="3">
        <v>605.02369999999996</v>
      </c>
      <c r="H28" s="3">
        <v>86.801199999999994</v>
      </c>
      <c r="I28" s="3">
        <v>224.02459999999999</v>
      </c>
      <c r="J28" s="3">
        <v>604.97720000000004</v>
      </c>
      <c r="L28" s="3">
        <f t="shared" si="0"/>
        <v>18.976099999999988</v>
      </c>
      <c r="O28" s="3">
        <f t="shared" si="1"/>
        <v>-0.18684999999999263</v>
      </c>
    </row>
    <row r="29" spans="4:15" x14ac:dyDescent="0.25">
      <c r="D29" s="3">
        <v>67.809700000000007</v>
      </c>
      <c r="E29" s="3">
        <v>223.9967</v>
      </c>
      <c r="F29" s="3">
        <v>629.69010000000003</v>
      </c>
      <c r="H29" s="3">
        <v>86.779300000000006</v>
      </c>
      <c r="I29" s="3">
        <v>224.023</v>
      </c>
      <c r="J29" s="3">
        <v>629.6422</v>
      </c>
      <c r="L29" s="3">
        <f t="shared" si="0"/>
        <v>18.9696</v>
      </c>
      <c r="O29" s="3">
        <f t="shared" si="1"/>
        <v>-0.20550000000000068</v>
      </c>
    </row>
    <row r="30" spans="4:15" x14ac:dyDescent="0.25">
      <c r="D30" s="3">
        <v>67.883300000000006</v>
      </c>
      <c r="E30" s="3">
        <v>223.99789999999999</v>
      </c>
      <c r="F30" s="3">
        <v>654.35320000000002</v>
      </c>
      <c r="H30" s="3">
        <v>86.853800000000007</v>
      </c>
      <c r="I30" s="3">
        <v>224.02500000000001</v>
      </c>
      <c r="J30" s="3">
        <v>654.30759999999998</v>
      </c>
      <c r="L30" s="3">
        <f t="shared" si="0"/>
        <v>18.970500000000001</v>
      </c>
      <c r="O30" s="3">
        <f t="shared" si="1"/>
        <v>-0.13145000000000095</v>
      </c>
    </row>
    <row r="31" spans="4:15" x14ac:dyDescent="0.25">
      <c r="D31" s="3">
        <v>67.634299999999996</v>
      </c>
      <c r="E31" s="3">
        <v>223.99639999999999</v>
      </c>
      <c r="F31" s="3">
        <v>679.02089999999998</v>
      </c>
      <c r="H31" s="3">
        <v>86.586600000000004</v>
      </c>
      <c r="I31" s="3">
        <v>224.02279999999999</v>
      </c>
      <c r="J31" s="3">
        <v>678.97080000000005</v>
      </c>
      <c r="L31" s="3">
        <f t="shared" si="0"/>
        <v>18.952300000000008</v>
      </c>
      <c r="O31" s="3">
        <f t="shared" si="1"/>
        <v>-0.38954999999999984</v>
      </c>
    </row>
    <row r="32" spans="4:15" x14ac:dyDescent="0.25">
      <c r="D32" s="3">
        <v>67.793800000000005</v>
      </c>
      <c r="E32" s="3">
        <v>223.99639999999999</v>
      </c>
      <c r="F32" s="3">
        <v>703.68650000000002</v>
      </c>
      <c r="H32" s="3">
        <v>86.7697</v>
      </c>
      <c r="I32" s="3">
        <v>224.02459999999999</v>
      </c>
      <c r="J32" s="3">
        <v>703.63800000000003</v>
      </c>
      <c r="L32" s="3">
        <f t="shared" si="0"/>
        <v>18.975899999999996</v>
      </c>
      <c r="O32" s="3">
        <f t="shared" si="1"/>
        <v>-0.21824999999999761</v>
      </c>
    </row>
    <row r="33" spans="4:15" x14ac:dyDescent="0.25">
      <c r="D33" s="3">
        <v>67.775099999999995</v>
      </c>
      <c r="E33" s="3">
        <v>223.99539999999999</v>
      </c>
      <c r="F33" s="3">
        <v>728.35180000000003</v>
      </c>
      <c r="H33" s="3">
        <v>86.749399999999994</v>
      </c>
      <c r="I33" s="3">
        <v>224.0239</v>
      </c>
      <c r="J33" s="3">
        <v>728.30169999999998</v>
      </c>
      <c r="L33" s="3">
        <f t="shared" si="0"/>
        <v>18.974299999999999</v>
      </c>
      <c r="O33" s="3">
        <f t="shared" si="1"/>
        <v>-0.23775000000000546</v>
      </c>
    </row>
    <row r="34" spans="4:15" x14ac:dyDescent="0.25">
      <c r="D34" s="3">
        <v>67.663899999999998</v>
      </c>
      <c r="E34" s="3">
        <v>223.99680000000001</v>
      </c>
      <c r="F34" s="3">
        <v>753.01729999999998</v>
      </c>
      <c r="H34" s="3">
        <v>86.641599999999997</v>
      </c>
      <c r="I34" s="3">
        <v>224.02330000000001</v>
      </c>
      <c r="J34" s="3">
        <v>752.96669999999995</v>
      </c>
      <c r="L34" s="3">
        <f t="shared" si="0"/>
        <v>18.977699999999999</v>
      </c>
      <c r="O34" s="3">
        <f t="shared" si="1"/>
        <v>-0.3472500000000025</v>
      </c>
    </row>
    <row r="35" spans="4:15" x14ac:dyDescent="0.25">
      <c r="D35" s="3">
        <v>67.780900000000003</v>
      </c>
      <c r="E35" s="3">
        <v>223.9965</v>
      </c>
      <c r="F35" s="3">
        <v>777.68150000000003</v>
      </c>
      <c r="H35" s="3">
        <v>86.745599999999996</v>
      </c>
      <c r="I35" s="3">
        <v>224.02350000000001</v>
      </c>
      <c r="J35" s="3">
        <v>777.63289999999995</v>
      </c>
      <c r="L35" s="3">
        <f t="shared" si="0"/>
        <v>18.964699999999993</v>
      </c>
      <c r="O35" s="3">
        <f t="shared" si="1"/>
        <v>-0.23675000000000068</v>
      </c>
    </row>
    <row r="36" spans="4:15" x14ac:dyDescent="0.25">
      <c r="D36" s="3">
        <v>67.982399999999998</v>
      </c>
      <c r="E36" s="3">
        <v>223.99719999999999</v>
      </c>
      <c r="F36" s="3">
        <v>802.3442</v>
      </c>
      <c r="H36" s="3">
        <v>86.964100000000002</v>
      </c>
      <c r="I36" s="3">
        <v>224.02670000000001</v>
      </c>
      <c r="J36" s="3">
        <v>802.30070000000001</v>
      </c>
      <c r="L36" s="3">
        <f t="shared" ref="L36:L67" si="2">H36-D36</f>
        <v>18.981700000000004</v>
      </c>
      <c r="O36" s="3">
        <f t="shared" si="1"/>
        <v>-2.6749999999992724E-2</v>
      </c>
    </row>
    <row r="37" spans="4:15" x14ac:dyDescent="0.25">
      <c r="D37" s="3">
        <v>67.724800000000002</v>
      </c>
      <c r="E37" s="3">
        <v>223.99770000000001</v>
      </c>
      <c r="F37" s="3">
        <v>827.01210000000003</v>
      </c>
      <c r="H37" s="3">
        <v>86.692999999999998</v>
      </c>
      <c r="I37" s="3">
        <v>224.02269999999999</v>
      </c>
      <c r="J37" s="3">
        <v>826.96249999999998</v>
      </c>
      <c r="L37" s="3">
        <f t="shared" si="2"/>
        <v>18.968199999999996</v>
      </c>
      <c r="O37" s="3">
        <f t="shared" si="1"/>
        <v>-0.29110000000000014</v>
      </c>
    </row>
    <row r="38" spans="4:15" x14ac:dyDescent="0.25">
      <c r="D38" s="3">
        <v>67.846599999999995</v>
      </c>
      <c r="E38" s="3">
        <v>223.99610000000001</v>
      </c>
      <c r="F38" s="3">
        <v>851.67539999999997</v>
      </c>
      <c r="H38" s="3">
        <v>86.8279</v>
      </c>
      <c r="I38" s="3">
        <v>224.02420000000001</v>
      </c>
      <c r="J38" s="3">
        <v>851.63030000000003</v>
      </c>
      <c r="L38" s="3">
        <f t="shared" si="2"/>
        <v>18.981300000000005</v>
      </c>
      <c r="O38" s="3">
        <f t="shared" si="1"/>
        <v>-0.16275000000000261</v>
      </c>
    </row>
    <row r="39" spans="4:15" x14ac:dyDescent="0.25">
      <c r="D39" s="3">
        <v>67.897900000000007</v>
      </c>
      <c r="E39" s="3">
        <v>223.9957</v>
      </c>
      <c r="F39" s="3">
        <v>876.33989999999994</v>
      </c>
      <c r="H39" s="3">
        <v>86.851100000000002</v>
      </c>
      <c r="I39" s="3">
        <v>224.02350000000001</v>
      </c>
      <c r="J39" s="3">
        <v>876.29480000000001</v>
      </c>
      <c r="L39" s="3">
        <f t="shared" si="2"/>
        <v>18.953199999999995</v>
      </c>
      <c r="O39" s="3">
        <f t="shared" si="1"/>
        <v>-0.12549999999998818</v>
      </c>
    </row>
    <row r="40" spans="4:15" x14ac:dyDescent="0.25">
      <c r="D40" s="3">
        <v>67.879499999999993</v>
      </c>
      <c r="E40" s="3">
        <v>223.99780000000001</v>
      </c>
      <c r="F40" s="3">
        <v>901.00480000000005</v>
      </c>
      <c r="H40" s="3">
        <v>86.852099999999993</v>
      </c>
      <c r="I40" s="3">
        <v>224.02539999999999</v>
      </c>
      <c r="J40" s="3">
        <v>900.9597</v>
      </c>
      <c r="L40" s="3">
        <f t="shared" si="2"/>
        <v>18.9726</v>
      </c>
      <c r="O40" s="3">
        <f t="shared" si="1"/>
        <v>-0.13420000000000698</v>
      </c>
    </row>
    <row r="41" spans="4:15" x14ac:dyDescent="0.25">
      <c r="D41" s="3">
        <v>67.749799999999993</v>
      </c>
      <c r="E41" s="3">
        <v>223.99760000000001</v>
      </c>
      <c r="F41" s="3">
        <v>925.67460000000005</v>
      </c>
      <c r="H41" s="3">
        <v>86.7226</v>
      </c>
      <c r="I41" s="3">
        <v>224.02449999999999</v>
      </c>
      <c r="J41" s="3">
        <v>925.62360000000001</v>
      </c>
      <c r="L41" s="3">
        <f t="shared" si="2"/>
        <v>18.972800000000007</v>
      </c>
      <c r="O41" s="3">
        <f t="shared" si="1"/>
        <v>-0.26380000000000337</v>
      </c>
    </row>
    <row r="42" spans="4:15" x14ac:dyDescent="0.25">
      <c r="D42" s="3">
        <v>67.773600000000002</v>
      </c>
      <c r="E42" s="3">
        <v>223.99760000000001</v>
      </c>
      <c r="F42" s="3">
        <v>950.33669999999995</v>
      </c>
      <c r="H42" s="3">
        <v>86.724400000000003</v>
      </c>
      <c r="I42" s="3">
        <v>224.0224</v>
      </c>
      <c r="J42" s="3">
        <v>950.2894</v>
      </c>
      <c r="L42" s="3">
        <f t="shared" si="2"/>
        <v>18.950800000000001</v>
      </c>
      <c r="O42" s="3">
        <f t="shared" si="1"/>
        <v>-0.25100000000000477</v>
      </c>
    </row>
    <row r="43" spans="4:15" x14ac:dyDescent="0.25">
      <c r="D43" s="3">
        <v>67.872200000000007</v>
      </c>
      <c r="E43" s="3">
        <v>223.99770000000001</v>
      </c>
      <c r="F43" s="3">
        <v>975.00279999999998</v>
      </c>
      <c r="H43" s="3">
        <v>86.826300000000003</v>
      </c>
      <c r="I43" s="3">
        <v>224.02340000000001</v>
      </c>
      <c r="J43" s="3">
        <v>974.9556</v>
      </c>
      <c r="L43" s="3">
        <f t="shared" si="2"/>
        <v>18.954099999999997</v>
      </c>
      <c r="O43" s="3">
        <f t="shared" si="1"/>
        <v>-0.15074999999998795</v>
      </c>
    </row>
    <row r="44" spans="4:15" x14ac:dyDescent="0.25">
      <c r="D44" s="3">
        <v>67.627700000000004</v>
      </c>
      <c r="E44" s="3">
        <v>223.9966</v>
      </c>
      <c r="F44" s="3">
        <v>999.6721</v>
      </c>
      <c r="H44" s="3">
        <v>86.575400000000002</v>
      </c>
      <c r="I44" s="3">
        <v>224.02209999999999</v>
      </c>
      <c r="J44" s="3">
        <v>999.61869999999999</v>
      </c>
      <c r="L44" s="3">
        <f t="shared" si="2"/>
        <v>18.947699999999998</v>
      </c>
      <c r="O44" s="3">
        <f t="shared" si="1"/>
        <v>-0.39844999999999686</v>
      </c>
    </row>
    <row r="45" spans="4:15" x14ac:dyDescent="0.25">
      <c r="D45" s="3">
        <v>67.803700000000006</v>
      </c>
      <c r="E45" s="3">
        <v>223.99680000000001</v>
      </c>
      <c r="F45" s="3">
        <v>1024.3343</v>
      </c>
      <c r="H45" s="3">
        <v>86.750699999999995</v>
      </c>
      <c r="I45" s="3">
        <v>224.02449999999999</v>
      </c>
      <c r="J45" s="3">
        <v>1024.2852</v>
      </c>
      <c r="L45" s="3">
        <f t="shared" si="2"/>
        <v>18.946999999999989</v>
      </c>
      <c r="O45" s="3">
        <f t="shared" si="1"/>
        <v>-0.22280000000000655</v>
      </c>
    </row>
    <row r="46" spans="4:15" x14ac:dyDescent="0.25">
      <c r="D46" s="3">
        <v>67.874099999999999</v>
      </c>
      <c r="E46" s="3">
        <v>223.9982</v>
      </c>
      <c r="F46" s="3">
        <v>1048.9945</v>
      </c>
      <c r="H46" s="3">
        <v>86.837900000000005</v>
      </c>
      <c r="I46" s="3">
        <v>224.02600000000001</v>
      </c>
      <c r="J46" s="3">
        <v>1048.9512999999999</v>
      </c>
      <c r="L46" s="3">
        <f t="shared" si="2"/>
        <v>18.963800000000006</v>
      </c>
      <c r="O46" s="3">
        <f t="shared" si="1"/>
        <v>-0.14400000000000546</v>
      </c>
    </row>
    <row r="47" spans="4:15" x14ac:dyDescent="0.25">
      <c r="D47" s="3">
        <v>67.739999999999995</v>
      </c>
      <c r="E47" s="3">
        <v>223.99780000000001</v>
      </c>
      <c r="F47" s="3">
        <v>1073.6677</v>
      </c>
      <c r="H47" s="3">
        <v>86.714699999999993</v>
      </c>
      <c r="I47" s="3">
        <v>224.02459999999999</v>
      </c>
      <c r="J47" s="3">
        <v>1073.6157000000001</v>
      </c>
      <c r="L47" s="3">
        <f t="shared" si="2"/>
        <v>18.974699999999999</v>
      </c>
      <c r="O47" s="3">
        <f t="shared" si="1"/>
        <v>-0.27264999999999873</v>
      </c>
    </row>
    <row r="48" spans="4:15" x14ac:dyDescent="0.25">
      <c r="D48" s="3">
        <v>67.795299999999997</v>
      </c>
      <c r="E48" s="3">
        <v>223.99780000000001</v>
      </c>
      <c r="F48" s="3">
        <v>1098.3272999999999</v>
      </c>
      <c r="H48" s="3">
        <v>86.752499999999998</v>
      </c>
      <c r="I48" s="3">
        <v>224.02250000000001</v>
      </c>
      <c r="J48" s="3">
        <v>1098.2802999999999</v>
      </c>
      <c r="L48" s="3">
        <f t="shared" si="2"/>
        <v>18.9572</v>
      </c>
      <c r="O48" s="3">
        <f t="shared" si="1"/>
        <v>-0.22610000000000241</v>
      </c>
    </row>
    <row r="49" spans="4:15" x14ac:dyDescent="0.25">
      <c r="D49" s="3">
        <v>67.769800000000004</v>
      </c>
      <c r="E49" s="3">
        <v>223.99539999999999</v>
      </c>
      <c r="F49" s="3">
        <v>1122.9967999999999</v>
      </c>
      <c r="H49" s="3">
        <v>86.745199999999997</v>
      </c>
      <c r="I49" s="3">
        <v>224.02379999999999</v>
      </c>
      <c r="J49" s="3">
        <v>1122.9458999999999</v>
      </c>
      <c r="L49" s="3">
        <f t="shared" si="2"/>
        <v>18.975399999999993</v>
      </c>
      <c r="O49" s="3">
        <f t="shared" si="1"/>
        <v>-0.24250000000000682</v>
      </c>
    </row>
    <row r="50" spans="4:15" x14ac:dyDescent="0.25">
      <c r="D50" s="3">
        <v>67.819800000000001</v>
      </c>
      <c r="E50" s="3">
        <v>223.99549999999999</v>
      </c>
      <c r="F50" s="3">
        <v>1147.6606999999999</v>
      </c>
      <c r="H50" s="3">
        <v>86.793199999999999</v>
      </c>
      <c r="I50" s="3">
        <v>224.02430000000001</v>
      </c>
      <c r="J50" s="3">
        <v>1147.6123</v>
      </c>
      <c r="L50" s="3">
        <f t="shared" si="2"/>
        <v>18.973399999999998</v>
      </c>
      <c r="O50" s="3">
        <f t="shared" si="1"/>
        <v>-0.19350000000000023</v>
      </c>
    </row>
    <row r="51" spans="4:15" x14ac:dyDescent="0.25">
      <c r="D51" s="3">
        <v>67.858900000000006</v>
      </c>
      <c r="E51" s="3">
        <v>223.9983</v>
      </c>
      <c r="F51" s="3">
        <v>1172.3235</v>
      </c>
      <c r="H51" s="3">
        <v>86.838899999999995</v>
      </c>
      <c r="I51" s="3">
        <v>224.0258</v>
      </c>
      <c r="J51" s="3">
        <v>1172.2764999999999</v>
      </c>
      <c r="L51" s="3">
        <f t="shared" si="2"/>
        <v>18.97999999999999</v>
      </c>
      <c r="O51" s="3">
        <f t="shared" si="1"/>
        <v>-0.15109999999999957</v>
      </c>
    </row>
    <row r="52" spans="4:15" x14ac:dyDescent="0.25">
      <c r="D52" s="3">
        <v>67.733400000000003</v>
      </c>
      <c r="E52" s="3">
        <v>223.9966</v>
      </c>
      <c r="F52" s="3">
        <v>1196.991</v>
      </c>
      <c r="H52" s="3">
        <v>86.706599999999995</v>
      </c>
      <c r="I52" s="3">
        <v>224.02209999999999</v>
      </c>
      <c r="J52" s="3">
        <v>1196.9407000000001</v>
      </c>
      <c r="L52" s="3">
        <f t="shared" si="2"/>
        <v>18.973199999999991</v>
      </c>
      <c r="O52" s="3">
        <f t="shared" si="1"/>
        <v>-0.28000000000000114</v>
      </c>
    </row>
    <row r="53" spans="4:15" x14ac:dyDescent="0.25">
      <c r="D53" s="3">
        <v>67.839600000000004</v>
      </c>
      <c r="E53" s="3">
        <v>223.9957</v>
      </c>
      <c r="F53" s="3">
        <v>1221.653</v>
      </c>
      <c r="H53" s="3">
        <v>86.818600000000004</v>
      </c>
      <c r="I53" s="3">
        <v>224.0258</v>
      </c>
      <c r="J53" s="3">
        <v>1221.6075000000001</v>
      </c>
      <c r="L53" s="3">
        <f t="shared" si="2"/>
        <v>18.978999999999999</v>
      </c>
      <c r="O53" s="3">
        <f t="shared" si="1"/>
        <v>-0.17089999999998895</v>
      </c>
    </row>
    <row r="54" spans="4:15" x14ac:dyDescent="0.25">
      <c r="D54" s="3">
        <v>67.739400000000003</v>
      </c>
      <c r="E54" s="3">
        <v>223.99719999999999</v>
      </c>
      <c r="F54" s="3">
        <v>1246.3190999999999</v>
      </c>
      <c r="H54" s="3">
        <v>86.714600000000004</v>
      </c>
      <c r="I54" s="3">
        <v>224.02420000000001</v>
      </c>
      <c r="J54" s="3">
        <v>1246.2718</v>
      </c>
      <c r="L54" s="3">
        <f t="shared" si="2"/>
        <v>18.975200000000001</v>
      </c>
      <c r="O54" s="3">
        <f t="shared" si="1"/>
        <v>-0.27299999999999613</v>
      </c>
    </row>
    <row r="55" spans="4:15" x14ac:dyDescent="0.25">
      <c r="D55" s="3">
        <v>67.745900000000006</v>
      </c>
      <c r="E55" s="3">
        <v>223.99680000000001</v>
      </c>
      <c r="F55" s="3">
        <v>1270.9873</v>
      </c>
      <c r="H55" s="3">
        <v>86.713099999999997</v>
      </c>
      <c r="I55" s="3">
        <v>224.02440000000001</v>
      </c>
      <c r="J55" s="3">
        <v>1270.9363000000001</v>
      </c>
      <c r="L55" s="3">
        <f t="shared" si="2"/>
        <v>18.967199999999991</v>
      </c>
      <c r="O55" s="3">
        <f t="shared" si="1"/>
        <v>-0.27049999999999841</v>
      </c>
    </row>
    <row r="56" spans="4:15" x14ac:dyDescent="0.25">
      <c r="D56" s="3">
        <v>67.776499999999999</v>
      </c>
      <c r="E56" s="3">
        <v>223.99770000000001</v>
      </c>
      <c r="F56" s="3">
        <v>1295.6479999999999</v>
      </c>
      <c r="H56" s="3">
        <v>86.751999999999995</v>
      </c>
      <c r="I56" s="3">
        <v>224.0241</v>
      </c>
      <c r="J56" s="3">
        <v>1295.6025999999999</v>
      </c>
      <c r="L56" s="3">
        <f t="shared" si="2"/>
        <v>18.975499999999997</v>
      </c>
      <c r="O56" s="3">
        <f t="shared" si="1"/>
        <v>-0.23574999999999591</v>
      </c>
    </row>
    <row r="57" spans="4:15" x14ac:dyDescent="0.25">
      <c r="D57" s="3">
        <v>67.759699999999995</v>
      </c>
      <c r="E57" s="3">
        <v>223.99690000000001</v>
      </c>
      <c r="F57" s="3">
        <v>1320.3169</v>
      </c>
      <c r="H57" s="3">
        <v>86.732600000000005</v>
      </c>
      <c r="I57" s="3">
        <v>224.02500000000001</v>
      </c>
      <c r="J57" s="3">
        <v>1320.2675999999999</v>
      </c>
      <c r="L57" s="3">
        <f t="shared" si="2"/>
        <v>18.97290000000001</v>
      </c>
      <c r="O57" s="3">
        <f t="shared" si="1"/>
        <v>-0.25384999999999991</v>
      </c>
    </row>
    <row r="58" spans="4:15" x14ac:dyDescent="0.25">
      <c r="D58" s="3">
        <v>67.928799999999995</v>
      </c>
      <c r="E58" s="3">
        <v>223.99690000000001</v>
      </c>
      <c r="F58" s="3">
        <v>1344.9802999999999</v>
      </c>
      <c r="H58" s="3">
        <v>86.8994</v>
      </c>
      <c r="I58" s="3">
        <v>224.0264</v>
      </c>
      <c r="J58" s="3">
        <v>1344.9345000000001</v>
      </c>
      <c r="L58" s="3">
        <f t="shared" si="2"/>
        <v>18.970600000000005</v>
      </c>
      <c r="O58" s="3">
        <f t="shared" si="1"/>
        <v>-8.5900000000009413E-2</v>
      </c>
    </row>
    <row r="59" spans="4:15" x14ac:dyDescent="0.25">
      <c r="D59" s="3">
        <v>67.810199999999995</v>
      </c>
      <c r="E59" s="3">
        <v>223.9965</v>
      </c>
      <c r="F59" s="3">
        <v>1369.6446000000001</v>
      </c>
      <c r="H59" s="3">
        <v>86.765500000000003</v>
      </c>
      <c r="I59" s="3">
        <v>224.02549999999999</v>
      </c>
      <c r="J59" s="3">
        <v>1369.598</v>
      </c>
      <c r="L59" s="3">
        <f t="shared" si="2"/>
        <v>18.955300000000008</v>
      </c>
      <c r="O59" s="3">
        <f t="shared" si="1"/>
        <v>-0.21215000000000828</v>
      </c>
    </row>
    <row r="60" spans="4:15" x14ac:dyDescent="0.25">
      <c r="D60" s="3">
        <v>67.696899999999999</v>
      </c>
      <c r="E60" s="3">
        <v>223.99709999999999</v>
      </c>
      <c r="F60" s="3">
        <v>1394.3112000000001</v>
      </c>
      <c r="H60" s="3">
        <v>86.6768</v>
      </c>
      <c r="I60" s="3">
        <v>224.0239</v>
      </c>
      <c r="J60" s="3">
        <v>1394.2621999999999</v>
      </c>
      <c r="L60" s="3">
        <f t="shared" si="2"/>
        <v>18.979900000000001</v>
      </c>
      <c r="O60" s="3">
        <f t="shared" si="1"/>
        <v>-0.31315000000000737</v>
      </c>
    </row>
    <row r="61" spans="4:15" x14ac:dyDescent="0.25">
      <c r="D61" s="3">
        <v>67.810100000000006</v>
      </c>
      <c r="E61" s="3">
        <v>223.99719999999999</v>
      </c>
      <c r="F61" s="3">
        <v>1418.9731999999999</v>
      </c>
      <c r="H61" s="3">
        <v>86.779200000000003</v>
      </c>
      <c r="I61" s="3">
        <v>224.0248</v>
      </c>
      <c r="J61" s="3">
        <v>1418.9290000000001</v>
      </c>
      <c r="L61" s="3">
        <f t="shared" si="2"/>
        <v>18.969099999999997</v>
      </c>
      <c r="O61" s="3">
        <f t="shared" si="1"/>
        <v>-0.2053499999999957</v>
      </c>
    </row>
    <row r="62" spans="4:15" x14ac:dyDescent="0.25">
      <c r="D62" s="3">
        <v>67.731399999999994</v>
      </c>
      <c r="E62" s="3">
        <v>223.9965</v>
      </c>
      <c r="F62" s="3">
        <v>1443.643</v>
      </c>
      <c r="H62" s="3">
        <v>86.706699999999998</v>
      </c>
      <c r="I62" s="3">
        <v>224.0241</v>
      </c>
      <c r="J62" s="3">
        <v>1443.5934</v>
      </c>
      <c r="L62" s="3">
        <f t="shared" si="2"/>
        <v>18.975300000000004</v>
      </c>
      <c r="O62" s="3">
        <f t="shared" si="1"/>
        <v>-0.28095000000000425</v>
      </c>
    </row>
    <row r="63" spans="4:15" x14ac:dyDescent="0.25">
      <c r="D63" s="3">
        <v>67.822999999999993</v>
      </c>
      <c r="E63" s="3">
        <v>223.99719999999999</v>
      </c>
      <c r="F63" s="3">
        <v>1468.3085000000001</v>
      </c>
      <c r="H63" s="3">
        <v>86.794600000000003</v>
      </c>
      <c r="I63" s="3">
        <v>224.02500000000001</v>
      </c>
      <c r="J63" s="3">
        <v>1468.259</v>
      </c>
      <c r="L63" s="3">
        <f t="shared" si="2"/>
        <v>18.971600000000009</v>
      </c>
      <c r="O63" s="3">
        <f t="shared" si="1"/>
        <v>-0.19120000000000914</v>
      </c>
    </row>
    <row r="64" spans="4:15" x14ac:dyDescent="0.25">
      <c r="D64" s="3">
        <v>67.827299999999994</v>
      </c>
      <c r="E64" s="3">
        <v>223.99760000000001</v>
      </c>
      <c r="F64" s="3">
        <v>1492.9689000000001</v>
      </c>
      <c r="H64" s="3">
        <v>86.790599999999998</v>
      </c>
      <c r="I64" s="3">
        <v>224.02340000000001</v>
      </c>
      <c r="J64" s="3">
        <v>1492.9246000000001</v>
      </c>
      <c r="L64" s="3">
        <f t="shared" si="2"/>
        <v>18.963300000000004</v>
      </c>
      <c r="O64" s="3">
        <f t="shared" si="1"/>
        <v>-0.19105000000000416</v>
      </c>
    </row>
    <row r="65" spans="4:15" x14ac:dyDescent="0.25">
      <c r="D65" s="3">
        <v>67.8399</v>
      </c>
      <c r="E65" s="3">
        <v>223.9975</v>
      </c>
      <c r="F65" s="3">
        <v>1517.6339</v>
      </c>
      <c r="H65" s="3">
        <v>86.802199999999999</v>
      </c>
      <c r="I65" s="3">
        <v>224.02520000000001</v>
      </c>
      <c r="J65" s="3">
        <v>1517.5895</v>
      </c>
      <c r="L65" s="3">
        <f t="shared" si="2"/>
        <v>18.962299999999999</v>
      </c>
      <c r="O65" s="3">
        <f t="shared" si="1"/>
        <v>-0.17895000000000039</v>
      </c>
    </row>
    <row r="66" spans="4:15" x14ac:dyDescent="0.25">
      <c r="D66" s="3">
        <v>67.795599999999993</v>
      </c>
      <c r="E66" s="3">
        <v>223.99610000000001</v>
      </c>
      <c r="F66" s="3">
        <v>1542.3008</v>
      </c>
      <c r="H66" s="3">
        <v>86.770899999999997</v>
      </c>
      <c r="I66" s="3">
        <v>224.02260000000001</v>
      </c>
      <c r="J66" s="3">
        <v>1542.2541000000001</v>
      </c>
      <c r="L66" s="3">
        <f t="shared" si="2"/>
        <v>18.975300000000004</v>
      </c>
      <c r="O66" s="3">
        <f t="shared" si="1"/>
        <v>-0.21675000000000466</v>
      </c>
    </row>
    <row r="67" spans="4:15" x14ac:dyDescent="0.25">
      <c r="D67" s="3">
        <v>67.880600000000001</v>
      </c>
      <c r="E67" s="3">
        <v>223.99520000000001</v>
      </c>
      <c r="F67" s="3">
        <v>1566.9684</v>
      </c>
      <c r="H67" s="3">
        <v>86.863500000000002</v>
      </c>
      <c r="I67" s="3">
        <v>224.0231</v>
      </c>
      <c r="J67" s="3">
        <v>1566.9204</v>
      </c>
      <c r="L67" s="3">
        <f t="shared" si="2"/>
        <v>18.982900000000001</v>
      </c>
      <c r="O67" s="3">
        <f t="shared" si="1"/>
        <v>-0.12794999999999845</v>
      </c>
    </row>
    <row r="68" spans="4:15" x14ac:dyDescent="0.25">
      <c r="D68" s="3">
        <v>67.782700000000006</v>
      </c>
      <c r="E68" s="3">
        <v>223.99770000000001</v>
      </c>
      <c r="F68" s="3">
        <v>1591.6312</v>
      </c>
      <c r="H68" s="3">
        <v>86.761700000000005</v>
      </c>
      <c r="I68" s="3">
        <v>224.02449999999999</v>
      </c>
      <c r="J68" s="3">
        <v>1591.5849000000001</v>
      </c>
      <c r="L68" s="3">
        <f t="shared" ref="L68:L99" si="3">H68-D68</f>
        <v>18.978999999999999</v>
      </c>
      <c r="O68" s="3">
        <f t="shared" si="1"/>
        <v>-0.227800000000002</v>
      </c>
    </row>
    <row r="69" spans="4:15" x14ac:dyDescent="0.25">
      <c r="D69" s="3">
        <v>67.742099999999994</v>
      </c>
      <c r="E69" s="3">
        <v>223.9966</v>
      </c>
      <c r="F69" s="3">
        <v>1616.2972</v>
      </c>
      <c r="H69" s="3">
        <v>86.695400000000006</v>
      </c>
      <c r="I69" s="3">
        <v>224.024</v>
      </c>
      <c r="J69" s="3">
        <v>1616.2491</v>
      </c>
      <c r="L69" s="3">
        <f t="shared" si="3"/>
        <v>18.953300000000013</v>
      </c>
      <c r="O69" s="3">
        <f t="shared" ref="O69:O132" si="4">AVERAGE(D69,H69)-77.5</f>
        <v>-0.28125</v>
      </c>
    </row>
    <row r="70" spans="4:15" x14ac:dyDescent="0.25">
      <c r="D70" s="3">
        <v>67.796499999999995</v>
      </c>
      <c r="E70" s="3">
        <v>223.99629999999999</v>
      </c>
      <c r="F70" s="3">
        <v>1640.9619</v>
      </c>
      <c r="H70" s="3">
        <v>86.763999999999996</v>
      </c>
      <c r="I70" s="3">
        <v>224.02369999999999</v>
      </c>
      <c r="J70" s="3">
        <v>1640.915</v>
      </c>
      <c r="L70" s="3">
        <f t="shared" si="3"/>
        <v>18.967500000000001</v>
      </c>
      <c r="O70" s="3">
        <f t="shared" si="4"/>
        <v>-0.21975000000000477</v>
      </c>
    </row>
    <row r="71" spans="4:15" x14ac:dyDescent="0.25">
      <c r="D71" s="3">
        <v>67.692700000000002</v>
      </c>
      <c r="E71" s="3">
        <v>223.99709999999999</v>
      </c>
      <c r="F71" s="3">
        <v>1665.6273000000001</v>
      </c>
      <c r="H71" s="3">
        <v>86.656300000000002</v>
      </c>
      <c r="I71" s="3">
        <v>224.024</v>
      </c>
      <c r="J71" s="3">
        <v>1665.5799</v>
      </c>
      <c r="L71" s="3">
        <f t="shared" si="3"/>
        <v>18.9636</v>
      </c>
      <c r="O71" s="3">
        <f t="shared" si="4"/>
        <v>-0.32550000000000523</v>
      </c>
    </row>
    <row r="72" spans="4:15" x14ac:dyDescent="0.25">
      <c r="D72" s="3">
        <v>67.715699999999998</v>
      </c>
      <c r="E72" s="3">
        <v>223.9967</v>
      </c>
      <c r="F72" s="3">
        <v>1690.2963999999999</v>
      </c>
      <c r="H72" s="3">
        <v>86.687200000000004</v>
      </c>
      <c r="I72" s="3">
        <v>224.0215</v>
      </c>
      <c r="J72" s="3">
        <v>1690.2447</v>
      </c>
      <c r="L72" s="3">
        <f t="shared" si="3"/>
        <v>18.971500000000006</v>
      </c>
      <c r="O72" s="3">
        <f t="shared" si="4"/>
        <v>-0.29855000000000587</v>
      </c>
    </row>
    <row r="73" spans="4:15" x14ac:dyDescent="0.25">
      <c r="D73" s="3">
        <v>67.799099999999996</v>
      </c>
      <c r="E73" s="3">
        <v>223.99680000000001</v>
      </c>
      <c r="F73" s="3">
        <v>1714.9603</v>
      </c>
      <c r="H73" s="3">
        <v>86.779700000000005</v>
      </c>
      <c r="I73" s="3">
        <v>224.0222</v>
      </c>
      <c r="J73" s="3">
        <v>1714.9105</v>
      </c>
      <c r="L73" s="3">
        <f t="shared" si="3"/>
        <v>18.98060000000001</v>
      </c>
      <c r="O73" s="3">
        <f t="shared" si="4"/>
        <v>-0.21059999999999945</v>
      </c>
    </row>
    <row r="74" spans="4:15" x14ac:dyDescent="0.25">
      <c r="D74" s="3">
        <v>67.751599999999996</v>
      </c>
      <c r="E74" s="3">
        <v>223.9958</v>
      </c>
      <c r="F74" s="3">
        <v>1739.6251999999999</v>
      </c>
      <c r="H74" s="3">
        <v>86.723699999999994</v>
      </c>
      <c r="I74" s="3">
        <v>224.02199999999999</v>
      </c>
      <c r="J74" s="3">
        <v>1739.5754999999999</v>
      </c>
      <c r="L74" s="3">
        <f t="shared" si="3"/>
        <v>18.972099999999998</v>
      </c>
      <c r="O74" s="3">
        <f t="shared" si="4"/>
        <v>-0.26234999999999786</v>
      </c>
    </row>
    <row r="75" spans="4:15" x14ac:dyDescent="0.25">
      <c r="D75" s="3">
        <v>67.716399999999993</v>
      </c>
      <c r="E75" s="3">
        <v>223.99629999999999</v>
      </c>
      <c r="F75" s="3">
        <v>1764.2922000000001</v>
      </c>
      <c r="H75" s="3">
        <v>86.687299999999993</v>
      </c>
      <c r="I75" s="3">
        <v>224.0215</v>
      </c>
      <c r="J75" s="3">
        <v>1764.24</v>
      </c>
      <c r="L75" s="3">
        <f t="shared" si="3"/>
        <v>18.9709</v>
      </c>
      <c r="O75" s="3">
        <f t="shared" si="4"/>
        <v>-0.2981500000000068</v>
      </c>
    </row>
    <row r="76" spans="4:15" x14ac:dyDescent="0.25">
      <c r="D76" s="3">
        <v>67.754999999999995</v>
      </c>
      <c r="E76" s="3">
        <v>223.99619999999999</v>
      </c>
      <c r="F76" s="3">
        <v>1788.9535000000001</v>
      </c>
      <c r="H76" s="3">
        <v>86.727999999999994</v>
      </c>
      <c r="I76" s="3">
        <v>224.02180000000001</v>
      </c>
      <c r="J76" s="3">
        <v>1788.9066</v>
      </c>
      <c r="L76" s="3">
        <f t="shared" si="3"/>
        <v>18.972999999999999</v>
      </c>
      <c r="O76" s="3">
        <f t="shared" si="4"/>
        <v>-0.25849999999999795</v>
      </c>
    </row>
    <row r="77" spans="4:15" x14ac:dyDescent="0.25">
      <c r="D77" s="3">
        <v>67.878</v>
      </c>
      <c r="E77" s="3">
        <v>223.9975</v>
      </c>
      <c r="F77" s="3">
        <v>1813.6161999999999</v>
      </c>
      <c r="H77" s="3">
        <v>86.839399999999998</v>
      </c>
      <c r="I77" s="3">
        <v>224.0239</v>
      </c>
      <c r="J77" s="3">
        <v>1813.5713000000001</v>
      </c>
      <c r="L77" s="3">
        <f t="shared" si="3"/>
        <v>18.961399999999998</v>
      </c>
      <c r="O77" s="3">
        <f t="shared" si="4"/>
        <v>-0.14130000000000109</v>
      </c>
    </row>
    <row r="78" spans="4:15" x14ac:dyDescent="0.25">
      <c r="D78" s="3">
        <v>67.695899999999995</v>
      </c>
      <c r="E78" s="3">
        <v>223.9965</v>
      </c>
      <c r="F78" s="3">
        <v>1838.2841000000001</v>
      </c>
      <c r="H78" s="3">
        <v>86.675200000000004</v>
      </c>
      <c r="I78" s="3">
        <v>224.02090000000001</v>
      </c>
      <c r="J78" s="3">
        <v>1838.2366999999999</v>
      </c>
      <c r="L78" s="3">
        <f t="shared" si="3"/>
        <v>18.979300000000009</v>
      </c>
      <c r="O78" s="3">
        <f t="shared" si="4"/>
        <v>-0.31444999999999368</v>
      </c>
    </row>
    <row r="79" spans="4:15" x14ac:dyDescent="0.25">
      <c r="D79" s="3">
        <v>67.864000000000004</v>
      </c>
      <c r="E79" s="3">
        <v>223.99780000000001</v>
      </c>
      <c r="F79" s="3">
        <v>1862.9473</v>
      </c>
      <c r="H79" s="3">
        <v>86.836699999999993</v>
      </c>
      <c r="I79" s="3">
        <v>224.02359999999999</v>
      </c>
      <c r="J79" s="3">
        <v>1862.9024999999999</v>
      </c>
      <c r="L79" s="3">
        <f t="shared" si="3"/>
        <v>18.972699999999989</v>
      </c>
      <c r="O79" s="3">
        <f t="shared" si="4"/>
        <v>-0.14965000000000828</v>
      </c>
    </row>
    <row r="80" spans="4:15" x14ac:dyDescent="0.25">
      <c r="D80" s="3">
        <v>68.119399999999999</v>
      </c>
      <c r="E80" s="3">
        <v>223.9984</v>
      </c>
      <c r="F80" s="3">
        <v>1887.6125999999999</v>
      </c>
      <c r="H80" s="3">
        <v>87.093900000000005</v>
      </c>
      <c r="I80" s="3">
        <v>224.02670000000001</v>
      </c>
      <c r="J80" s="3">
        <v>1887.5697</v>
      </c>
      <c r="L80" s="3">
        <f t="shared" si="3"/>
        <v>18.974500000000006</v>
      </c>
      <c r="O80" s="3">
        <f t="shared" si="4"/>
        <v>0.10665000000000191</v>
      </c>
    </row>
    <row r="81" spans="4:15" x14ac:dyDescent="0.25">
      <c r="D81" s="3">
        <v>67.905500000000004</v>
      </c>
      <c r="E81" s="3">
        <v>223.9956</v>
      </c>
      <c r="F81" s="3">
        <v>1912.2802999999999</v>
      </c>
      <c r="H81" s="3">
        <v>86.871200000000002</v>
      </c>
      <c r="I81" s="3">
        <v>224.02359999999999</v>
      </c>
      <c r="J81" s="3">
        <v>1912.2331999999999</v>
      </c>
      <c r="L81" s="3">
        <f t="shared" si="3"/>
        <v>18.965699999999998</v>
      </c>
      <c r="O81" s="3">
        <f t="shared" si="4"/>
        <v>-0.11164999999999736</v>
      </c>
    </row>
    <row r="82" spans="4:15" x14ac:dyDescent="0.25">
      <c r="D82" s="3">
        <v>67.759299999999996</v>
      </c>
      <c r="E82" s="3">
        <v>223.99680000000001</v>
      </c>
      <c r="F82" s="3">
        <v>1936.9441999999999</v>
      </c>
      <c r="H82" s="3">
        <v>86.731999999999999</v>
      </c>
      <c r="I82" s="3">
        <v>224.02189999999999</v>
      </c>
      <c r="J82" s="3">
        <v>1936.8973000000001</v>
      </c>
      <c r="L82" s="3">
        <f t="shared" si="3"/>
        <v>18.972700000000003</v>
      </c>
      <c r="O82" s="3">
        <f t="shared" si="4"/>
        <v>-0.2543500000000023</v>
      </c>
    </row>
    <row r="83" spans="4:15" x14ac:dyDescent="0.25">
      <c r="D83" s="3">
        <v>67.775899999999993</v>
      </c>
      <c r="E83" s="3">
        <v>223.99680000000001</v>
      </c>
      <c r="F83" s="3">
        <v>1961.6103000000001</v>
      </c>
      <c r="H83" s="3">
        <v>86.744399999999999</v>
      </c>
      <c r="I83" s="3">
        <v>224.02350000000001</v>
      </c>
      <c r="J83" s="3">
        <v>1961.5625</v>
      </c>
      <c r="L83" s="3">
        <f t="shared" si="3"/>
        <v>18.968500000000006</v>
      </c>
      <c r="O83" s="3">
        <f t="shared" si="4"/>
        <v>-0.23985000000000412</v>
      </c>
    </row>
    <row r="84" spans="4:15" x14ac:dyDescent="0.25">
      <c r="D84" s="3">
        <v>67.715000000000003</v>
      </c>
      <c r="E84" s="3">
        <v>223.99639999999999</v>
      </c>
      <c r="F84" s="3">
        <v>1986.2751000000001</v>
      </c>
      <c r="H84" s="3">
        <v>86.685000000000002</v>
      </c>
      <c r="I84" s="3">
        <v>224.02109999999999</v>
      </c>
      <c r="J84" s="3">
        <v>1986.2270000000001</v>
      </c>
      <c r="L84" s="3">
        <f t="shared" si="3"/>
        <v>18.97</v>
      </c>
      <c r="O84" s="3">
        <f t="shared" si="4"/>
        <v>-0.29999999999999716</v>
      </c>
    </row>
    <row r="85" spans="4:15" x14ac:dyDescent="0.25">
      <c r="D85" s="3">
        <v>67.548000000000002</v>
      </c>
      <c r="E85" s="3">
        <v>223.99610000000001</v>
      </c>
      <c r="F85" s="3">
        <v>2010.9431999999999</v>
      </c>
      <c r="H85" s="3">
        <v>86.527000000000001</v>
      </c>
      <c r="I85" s="3">
        <v>224.02010000000001</v>
      </c>
      <c r="J85" s="3">
        <v>2010.8905999999999</v>
      </c>
      <c r="L85" s="3">
        <f t="shared" si="3"/>
        <v>18.978999999999999</v>
      </c>
      <c r="O85" s="3">
        <f t="shared" si="4"/>
        <v>-0.46250000000000568</v>
      </c>
    </row>
    <row r="86" spans="4:15" x14ac:dyDescent="0.25">
      <c r="D86" s="3">
        <v>67.801500000000004</v>
      </c>
      <c r="E86" s="3">
        <v>223.99639999999999</v>
      </c>
      <c r="F86" s="3">
        <v>2035.6085</v>
      </c>
      <c r="H86" s="3">
        <v>86.761200000000002</v>
      </c>
      <c r="I86" s="3">
        <v>224.02250000000001</v>
      </c>
      <c r="J86" s="3">
        <v>2035.5577000000001</v>
      </c>
      <c r="L86" s="3">
        <f t="shared" si="3"/>
        <v>18.959699999999998</v>
      </c>
      <c r="O86" s="3">
        <f t="shared" si="4"/>
        <v>-0.21864999999999668</v>
      </c>
    </row>
    <row r="87" spans="4:15" x14ac:dyDescent="0.25">
      <c r="D87" s="3">
        <v>67.7821</v>
      </c>
      <c r="E87" s="3">
        <v>223.9967</v>
      </c>
      <c r="F87" s="3">
        <v>2060.2719999999999</v>
      </c>
      <c r="H87" s="3">
        <v>86.751599999999996</v>
      </c>
      <c r="I87" s="3">
        <v>224.02340000000001</v>
      </c>
      <c r="J87" s="3">
        <v>2060.2226000000001</v>
      </c>
      <c r="L87" s="3">
        <f t="shared" si="3"/>
        <v>18.969499999999996</v>
      </c>
      <c r="O87" s="3">
        <f t="shared" si="4"/>
        <v>-0.23314999999999486</v>
      </c>
    </row>
    <row r="88" spans="4:15" x14ac:dyDescent="0.25">
      <c r="D88" s="3">
        <v>67.718000000000004</v>
      </c>
      <c r="E88" s="3">
        <v>223.99610000000001</v>
      </c>
      <c r="F88" s="3">
        <v>2084.9402</v>
      </c>
      <c r="H88" s="3">
        <v>86.696100000000001</v>
      </c>
      <c r="I88" s="3">
        <v>224.023</v>
      </c>
      <c r="J88" s="3">
        <v>2084.8878</v>
      </c>
      <c r="L88" s="3">
        <f t="shared" si="3"/>
        <v>18.978099999999998</v>
      </c>
      <c r="O88" s="3">
        <f t="shared" si="4"/>
        <v>-0.2929499999999905</v>
      </c>
    </row>
    <row r="89" spans="4:15" x14ac:dyDescent="0.25">
      <c r="D89" s="3">
        <v>67.748400000000004</v>
      </c>
      <c r="E89" s="3">
        <v>223.99619999999999</v>
      </c>
      <c r="F89" s="3">
        <v>2109.6005</v>
      </c>
      <c r="H89" s="3">
        <v>86.721500000000006</v>
      </c>
      <c r="I89" s="3">
        <v>224.0239</v>
      </c>
      <c r="J89" s="3">
        <v>2109.5533</v>
      </c>
      <c r="L89" s="3">
        <f t="shared" si="3"/>
        <v>18.973100000000002</v>
      </c>
      <c r="O89" s="3">
        <f t="shared" si="4"/>
        <v>-0.26505000000000223</v>
      </c>
    </row>
    <row r="90" spans="4:15" x14ac:dyDescent="0.25">
      <c r="D90" s="3">
        <v>67.7239</v>
      </c>
      <c r="E90" s="3">
        <v>223.99180000000001</v>
      </c>
      <c r="F90" s="3">
        <v>2134.2687000000001</v>
      </c>
      <c r="H90" s="3">
        <v>86.683599999999998</v>
      </c>
      <c r="I90" s="3">
        <v>224.0213</v>
      </c>
      <c r="J90" s="3">
        <v>2134.2181999999998</v>
      </c>
      <c r="L90" s="3">
        <f t="shared" si="3"/>
        <v>18.959699999999998</v>
      </c>
      <c r="O90" s="3">
        <f t="shared" si="4"/>
        <v>-0.29625000000000057</v>
      </c>
    </row>
    <row r="91" spans="4:15" x14ac:dyDescent="0.25">
      <c r="D91" s="3">
        <v>67.783299999999997</v>
      </c>
      <c r="E91" s="3">
        <v>223.99639999999999</v>
      </c>
      <c r="F91" s="3">
        <v>2158.9326999999998</v>
      </c>
      <c r="H91" s="3">
        <v>86.759200000000007</v>
      </c>
      <c r="I91" s="3">
        <v>224.02269999999999</v>
      </c>
      <c r="J91" s="3">
        <v>2158.8836000000001</v>
      </c>
      <c r="L91" s="3">
        <f t="shared" si="3"/>
        <v>18.97590000000001</v>
      </c>
      <c r="O91" s="3">
        <f t="shared" si="4"/>
        <v>-0.22874999999999091</v>
      </c>
    </row>
    <row r="92" spans="4:15" x14ac:dyDescent="0.25">
      <c r="D92" s="3">
        <v>67.803399999999996</v>
      </c>
      <c r="E92" s="3">
        <v>223.9966</v>
      </c>
      <c r="F92" s="3">
        <v>2183.5983999999999</v>
      </c>
      <c r="H92" s="3">
        <v>86.776200000000003</v>
      </c>
      <c r="I92" s="3">
        <v>224.02379999999999</v>
      </c>
      <c r="J92" s="3">
        <v>2183.5493999999999</v>
      </c>
      <c r="L92" s="3">
        <f t="shared" si="3"/>
        <v>18.972800000000007</v>
      </c>
      <c r="O92" s="3">
        <f t="shared" si="4"/>
        <v>-0.21020000000000039</v>
      </c>
    </row>
    <row r="93" spans="4:15" x14ac:dyDescent="0.25">
      <c r="D93" s="3">
        <v>67.822000000000003</v>
      </c>
      <c r="E93" s="3">
        <v>223.99719999999999</v>
      </c>
      <c r="F93" s="3">
        <v>2208.2602999999999</v>
      </c>
      <c r="H93" s="3">
        <v>86.785799999999995</v>
      </c>
      <c r="I93" s="3">
        <v>224.02330000000001</v>
      </c>
      <c r="J93" s="3">
        <v>2208.2145</v>
      </c>
      <c r="L93" s="3">
        <f t="shared" si="3"/>
        <v>18.963799999999992</v>
      </c>
      <c r="O93" s="3">
        <f t="shared" si="4"/>
        <v>-0.19610000000000127</v>
      </c>
    </row>
    <row r="94" spans="4:15" x14ac:dyDescent="0.25">
      <c r="D94" s="3">
        <v>67.745599999999996</v>
      </c>
      <c r="E94" s="3">
        <v>223.99709999999999</v>
      </c>
      <c r="F94" s="3">
        <v>2232.9276</v>
      </c>
      <c r="H94" s="3">
        <v>86.723500000000001</v>
      </c>
      <c r="I94" s="3">
        <v>224.02289999999999</v>
      </c>
      <c r="J94" s="3">
        <v>2232.8806</v>
      </c>
      <c r="L94" s="3">
        <f t="shared" si="3"/>
        <v>18.977900000000005</v>
      </c>
      <c r="O94" s="3">
        <f t="shared" si="4"/>
        <v>-0.2654500000000013</v>
      </c>
    </row>
    <row r="95" spans="4:15" x14ac:dyDescent="0.25">
      <c r="D95" s="3">
        <v>67.6828</v>
      </c>
      <c r="E95" s="3">
        <v>223.995</v>
      </c>
      <c r="F95" s="3">
        <v>2257.5938000000001</v>
      </c>
      <c r="H95" s="3">
        <v>86.661500000000004</v>
      </c>
      <c r="I95" s="3">
        <v>224.0231</v>
      </c>
      <c r="J95" s="3">
        <v>2257.5445</v>
      </c>
      <c r="L95" s="3">
        <f t="shared" si="3"/>
        <v>18.978700000000003</v>
      </c>
      <c r="O95" s="3">
        <f t="shared" si="4"/>
        <v>-0.32784999999999798</v>
      </c>
    </row>
    <row r="96" spans="4:15" x14ac:dyDescent="0.25">
      <c r="D96" s="3">
        <v>67.802499999999995</v>
      </c>
      <c r="E96" s="3">
        <v>223.9967</v>
      </c>
      <c r="F96" s="3">
        <v>2282.2566000000002</v>
      </c>
      <c r="H96" s="3">
        <v>86.760599999999997</v>
      </c>
      <c r="I96" s="3">
        <v>224.0239</v>
      </c>
      <c r="J96" s="3">
        <v>2282.2112000000002</v>
      </c>
      <c r="L96" s="3">
        <f t="shared" si="3"/>
        <v>18.958100000000002</v>
      </c>
      <c r="O96" s="3">
        <f t="shared" si="4"/>
        <v>-0.21845000000000425</v>
      </c>
    </row>
    <row r="97" spans="4:15" x14ac:dyDescent="0.25">
      <c r="D97" s="3">
        <v>67.801299999999998</v>
      </c>
      <c r="E97" s="3">
        <v>223.9973</v>
      </c>
      <c r="F97" s="3">
        <v>2306.9247999999998</v>
      </c>
      <c r="H97" s="3">
        <v>86.790400000000005</v>
      </c>
      <c r="I97" s="3">
        <v>224.024</v>
      </c>
      <c r="J97" s="3">
        <v>2306.8757999999998</v>
      </c>
      <c r="L97" s="3">
        <f t="shared" si="3"/>
        <v>18.989100000000008</v>
      </c>
      <c r="O97" s="3">
        <f t="shared" si="4"/>
        <v>-0.2041499999999985</v>
      </c>
    </row>
    <row r="98" spans="4:15" x14ac:dyDescent="0.25">
      <c r="D98" s="3">
        <v>67.715699999999998</v>
      </c>
      <c r="E98" s="3">
        <v>223.99619999999999</v>
      </c>
      <c r="F98" s="3">
        <v>2331.5925000000002</v>
      </c>
      <c r="H98" s="3">
        <v>86.676400000000001</v>
      </c>
      <c r="I98" s="3">
        <v>224.023</v>
      </c>
      <c r="J98" s="3">
        <v>2331.54</v>
      </c>
      <c r="L98" s="3">
        <f t="shared" si="3"/>
        <v>18.960700000000003</v>
      </c>
      <c r="O98" s="3">
        <f t="shared" si="4"/>
        <v>-0.30395000000000039</v>
      </c>
    </row>
    <row r="99" spans="4:15" x14ac:dyDescent="0.25">
      <c r="D99" s="3">
        <v>67.745999999999995</v>
      </c>
      <c r="E99" s="3">
        <v>223.99690000000001</v>
      </c>
      <c r="F99" s="3">
        <v>2356.2579999999998</v>
      </c>
      <c r="H99" s="3">
        <v>86.714799999999997</v>
      </c>
      <c r="I99" s="3">
        <v>224.02279999999999</v>
      </c>
      <c r="J99" s="3">
        <v>2356.2053000000001</v>
      </c>
      <c r="L99" s="3">
        <f t="shared" si="3"/>
        <v>18.968800000000002</v>
      </c>
      <c r="O99" s="3">
        <f t="shared" si="4"/>
        <v>-0.26959999999999695</v>
      </c>
    </row>
    <row r="100" spans="4:15" x14ac:dyDescent="0.25">
      <c r="D100" s="3">
        <v>67.793300000000002</v>
      </c>
      <c r="E100" s="3">
        <v>223.99639999999999</v>
      </c>
      <c r="F100" s="3">
        <v>2380.9198999999999</v>
      </c>
      <c r="H100" s="3">
        <v>86.764600000000002</v>
      </c>
      <c r="I100" s="3">
        <v>224.02430000000001</v>
      </c>
      <c r="J100" s="3">
        <v>2380.8712</v>
      </c>
      <c r="L100" s="3">
        <f t="shared" ref="L100:L135" si="5">H100-D100</f>
        <v>18.971299999999999</v>
      </c>
      <c r="O100" s="3">
        <f t="shared" si="4"/>
        <v>-0.22104999999999109</v>
      </c>
    </row>
    <row r="101" spans="4:15" x14ac:dyDescent="0.25">
      <c r="D101" s="3">
        <v>67.687600000000003</v>
      </c>
      <c r="E101" s="3">
        <v>223.99690000000001</v>
      </c>
      <c r="F101" s="3">
        <v>2405.5866000000001</v>
      </c>
      <c r="H101" s="3">
        <v>86.6601</v>
      </c>
      <c r="I101" s="3">
        <v>224.0231</v>
      </c>
      <c r="J101" s="3">
        <v>2405.5354000000002</v>
      </c>
      <c r="L101" s="3">
        <f t="shared" si="5"/>
        <v>18.972499999999997</v>
      </c>
      <c r="O101" s="3">
        <f t="shared" si="4"/>
        <v>-0.32614999999999839</v>
      </c>
    </row>
    <row r="102" spans="4:15" x14ac:dyDescent="0.25">
      <c r="D102" s="3">
        <v>67.655600000000007</v>
      </c>
      <c r="E102" s="3">
        <v>223.9967</v>
      </c>
      <c r="F102" s="3">
        <v>2430.2530999999999</v>
      </c>
      <c r="H102" s="3">
        <v>86.630300000000005</v>
      </c>
      <c r="I102" s="3">
        <v>224.023</v>
      </c>
      <c r="J102" s="3">
        <v>2430.2004000000002</v>
      </c>
      <c r="L102" s="3">
        <f t="shared" si="5"/>
        <v>18.974699999999999</v>
      </c>
      <c r="O102" s="3">
        <f t="shared" si="4"/>
        <v>-0.35704999999998677</v>
      </c>
    </row>
    <row r="103" spans="4:15" x14ac:dyDescent="0.25">
      <c r="D103" s="3">
        <v>67.761499999999998</v>
      </c>
      <c r="E103" s="3">
        <v>223.9973</v>
      </c>
      <c r="F103" s="3">
        <v>2454.9128000000001</v>
      </c>
      <c r="H103" s="3">
        <v>86.728700000000003</v>
      </c>
      <c r="I103" s="3">
        <v>224.023</v>
      </c>
      <c r="J103" s="3">
        <v>2454.8663000000001</v>
      </c>
      <c r="L103" s="3">
        <f t="shared" si="5"/>
        <v>18.967200000000005</v>
      </c>
      <c r="O103" s="3">
        <f t="shared" si="4"/>
        <v>-0.25489999999999213</v>
      </c>
    </row>
    <row r="104" spans="4:15" x14ac:dyDescent="0.25">
      <c r="D104" s="3">
        <v>67.769900000000007</v>
      </c>
      <c r="E104" s="3">
        <v>223.99690000000001</v>
      </c>
      <c r="F104" s="3">
        <v>2479.5783999999999</v>
      </c>
      <c r="H104" s="3">
        <v>86.742900000000006</v>
      </c>
      <c r="I104" s="3">
        <v>224.0222</v>
      </c>
      <c r="J104" s="3">
        <v>2479.5315000000001</v>
      </c>
      <c r="L104" s="3">
        <f t="shared" si="5"/>
        <v>18.972999999999999</v>
      </c>
      <c r="O104" s="3">
        <f t="shared" si="4"/>
        <v>-0.24359999999998649</v>
      </c>
    </row>
    <row r="105" spans="4:15" x14ac:dyDescent="0.25">
      <c r="D105" s="3">
        <v>67.763499999999993</v>
      </c>
      <c r="E105" s="3">
        <v>223.9966</v>
      </c>
      <c r="F105" s="3">
        <v>2504.2429000000002</v>
      </c>
      <c r="H105" s="3">
        <v>86.723399999999998</v>
      </c>
      <c r="I105" s="3">
        <v>224.0224</v>
      </c>
      <c r="J105" s="3">
        <v>2504.1972000000001</v>
      </c>
      <c r="L105" s="3">
        <f t="shared" si="5"/>
        <v>18.959900000000005</v>
      </c>
      <c r="O105" s="3">
        <f t="shared" si="4"/>
        <v>-0.25655000000000427</v>
      </c>
    </row>
    <row r="106" spans="4:15" x14ac:dyDescent="0.25">
      <c r="D106" s="3">
        <v>67.714500000000001</v>
      </c>
      <c r="E106" s="3">
        <v>223.99690000000001</v>
      </c>
      <c r="F106" s="3">
        <v>2528.9105</v>
      </c>
      <c r="H106" s="3">
        <v>86.680899999999994</v>
      </c>
      <c r="I106" s="3">
        <v>224.0224</v>
      </c>
      <c r="J106" s="3">
        <v>2528.8618000000001</v>
      </c>
      <c r="L106" s="3">
        <f t="shared" si="5"/>
        <v>18.966399999999993</v>
      </c>
      <c r="O106" s="3">
        <f t="shared" si="4"/>
        <v>-0.30230000000000246</v>
      </c>
    </row>
    <row r="107" spans="4:15" x14ac:dyDescent="0.25">
      <c r="D107" s="3">
        <v>67.756</v>
      </c>
      <c r="E107" s="3">
        <v>223.9974</v>
      </c>
      <c r="F107" s="3">
        <v>2553.5763999999999</v>
      </c>
      <c r="H107" s="3">
        <v>86.710599999999999</v>
      </c>
      <c r="I107" s="3">
        <v>224.0179</v>
      </c>
      <c r="J107" s="3">
        <v>2553.5272</v>
      </c>
      <c r="L107" s="3">
        <f t="shared" si="5"/>
        <v>18.954599999999999</v>
      </c>
      <c r="O107" s="3">
        <f t="shared" si="4"/>
        <v>-0.26670000000000016</v>
      </c>
    </row>
    <row r="108" spans="4:15" x14ac:dyDescent="0.25">
      <c r="D108" s="3">
        <v>67.796000000000006</v>
      </c>
      <c r="E108" s="3">
        <v>223.9957</v>
      </c>
      <c r="F108" s="3">
        <v>2578.2415000000001</v>
      </c>
      <c r="H108" s="3">
        <v>86.772400000000005</v>
      </c>
      <c r="I108" s="3">
        <v>224.02250000000001</v>
      </c>
      <c r="J108" s="3">
        <v>2578.1931</v>
      </c>
      <c r="L108" s="3">
        <f t="shared" si="5"/>
        <v>18.976399999999998</v>
      </c>
      <c r="O108" s="3">
        <f t="shared" si="4"/>
        <v>-0.21580000000000155</v>
      </c>
    </row>
    <row r="109" spans="4:15" x14ac:dyDescent="0.25">
      <c r="D109" s="3">
        <v>67.725200000000001</v>
      </c>
      <c r="E109" s="3">
        <v>223.99610000000001</v>
      </c>
      <c r="F109" s="3">
        <v>2602.9068000000002</v>
      </c>
      <c r="H109" s="3">
        <v>86.701700000000002</v>
      </c>
      <c r="I109" s="3">
        <v>224.0224</v>
      </c>
      <c r="J109" s="3">
        <v>2602.8569000000002</v>
      </c>
      <c r="L109" s="3">
        <f t="shared" si="5"/>
        <v>18.976500000000001</v>
      </c>
      <c r="O109" s="3">
        <f t="shared" si="4"/>
        <v>-0.28655000000000541</v>
      </c>
    </row>
    <row r="110" spans="4:15" x14ac:dyDescent="0.25">
      <c r="D110" s="3">
        <v>67.661699999999996</v>
      </c>
      <c r="E110" s="3">
        <v>223.99459999999999</v>
      </c>
      <c r="F110" s="3">
        <v>2627.5720000000001</v>
      </c>
      <c r="H110" s="3">
        <v>86.614199999999997</v>
      </c>
      <c r="I110" s="3">
        <v>224.02029999999999</v>
      </c>
      <c r="J110" s="3">
        <v>2627.5221999999999</v>
      </c>
      <c r="L110" s="3">
        <f t="shared" si="5"/>
        <v>18.952500000000001</v>
      </c>
      <c r="O110" s="3">
        <f t="shared" si="4"/>
        <v>-0.36205000000001064</v>
      </c>
    </row>
    <row r="111" spans="4:15" x14ac:dyDescent="0.25">
      <c r="D111" s="3">
        <v>67.736000000000004</v>
      </c>
      <c r="E111" s="3">
        <v>223.9965</v>
      </c>
      <c r="F111" s="3">
        <v>2652.2381</v>
      </c>
      <c r="H111" s="3">
        <v>86.704300000000003</v>
      </c>
      <c r="I111" s="3">
        <v>224.02250000000001</v>
      </c>
      <c r="J111" s="3">
        <v>2652.1876000000002</v>
      </c>
      <c r="L111" s="3">
        <f t="shared" si="5"/>
        <v>18.968299999999999</v>
      </c>
      <c r="O111" s="3">
        <f t="shared" si="4"/>
        <v>-0.27984999999999616</v>
      </c>
    </row>
    <row r="112" spans="4:15" x14ac:dyDescent="0.25">
      <c r="D112" s="3">
        <v>67.810699999999997</v>
      </c>
      <c r="E112" s="3">
        <v>223.99590000000001</v>
      </c>
      <c r="F112" s="3">
        <v>2676.904</v>
      </c>
      <c r="H112" s="3">
        <v>86.781999999999996</v>
      </c>
      <c r="I112" s="3">
        <v>224.0204</v>
      </c>
      <c r="J112" s="3">
        <v>2676.8539999999998</v>
      </c>
      <c r="L112" s="3">
        <f t="shared" si="5"/>
        <v>18.971299999999999</v>
      </c>
      <c r="O112" s="3">
        <f t="shared" si="4"/>
        <v>-0.20365000000001032</v>
      </c>
    </row>
    <row r="113" spans="4:15" x14ac:dyDescent="0.25">
      <c r="D113" s="3">
        <v>67.742099999999994</v>
      </c>
      <c r="E113" s="3">
        <v>223.9967</v>
      </c>
      <c r="F113" s="3">
        <v>2701.5675999999999</v>
      </c>
      <c r="H113" s="3">
        <v>86.717200000000005</v>
      </c>
      <c r="I113" s="3">
        <v>224.024</v>
      </c>
      <c r="J113" s="3">
        <v>2701.5183000000002</v>
      </c>
      <c r="L113" s="3">
        <f t="shared" si="5"/>
        <v>18.975100000000012</v>
      </c>
      <c r="O113" s="3">
        <f t="shared" si="4"/>
        <v>-0.27035000000000764</v>
      </c>
    </row>
    <row r="114" spans="4:15" x14ac:dyDescent="0.25">
      <c r="D114" s="3">
        <v>67.828000000000003</v>
      </c>
      <c r="E114" s="3">
        <v>223.99619999999999</v>
      </c>
      <c r="F114" s="3">
        <v>2726.2336</v>
      </c>
      <c r="H114" s="3">
        <v>86.804199999999994</v>
      </c>
      <c r="I114" s="3">
        <v>224.02340000000001</v>
      </c>
      <c r="J114" s="3">
        <v>2726.1849000000002</v>
      </c>
      <c r="L114" s="3">
        <f t="shared" si="5"/>
        <v>18.976199999999992</v>
      </c>
      <c r="O114" s="3">
        <f t="shared" si="4"/>
        <v>-0.18389999999999418</v>
      </c>
    </row>
    <row r="115" spans="4:15" x14ac:dyDescent="0.25">
      <c r="D115" s="3">
        <v>67.776399999999995</v>
      </c>
      <c r="E115" s="3">
        <v>223.9966</v>
      </c>
      <c r="F115" s="3">
        <v>2750.8966999999998</v>
      </c>
      <c r="H115" s="3">
        <v>86.755899999999997</v>
      </c>
      <c r="I115" s="3">
        <v>224.0215</v>
      </c>
      <c r="J115" s="3">
        <v>2750.8492000000001</v>
      </c>
      <c r="L115" s="3">
        <f t="shared" si="5"/>
        <v>18.979500000000002</v>
      </c>
      <c r="O115" s="3">
        <f t="shared" si="4"/>
        <v>-0.23385000000000389</v>
      </c>
    </row>
    <row r="116" spans="4:15" x14ac:dyDescent="0.25">
      <c r="D116" s="3">
        <v>67.813599999999994</v>
      </c>
      <c r="E116" s="3">
        <v>223.9958</v>
      </c>
      <c r="F116" s="3">
        <v>2775.5605999999998</v>
      </c>
      <c r="H116" s="3">
        <v>86.789599999999993</v>
      </c>
      <c r="I116" s="3">
        <v>224.023</v>
      </c>
      <c r="J116" s="3">
        <v>2775.5144</v>
      </c>
      <c r="L116" s="3">
        <f t="shared" si="5"/>
        <v>18.975999999999999</v>
      </c>
      <c r="O116" s="3">
        <f t="shared" si="4"/>
        <v>-0.19840000000000657</v>
      </c>
    </row>
    <row r="117" spans="4:15" x14ac:dyDescent="0.25">
      <c r="D117" s="3">
        <v>67.780699999999996</v>
      </c>
      <c r="E117" s="3">
        <v>223.9973</v>
      </c>
      <c r="F117" s="3">
        <v>2800.2255</v>
      </c>
      <c r="H117" s="3">
        <v>86.750299999999996</v>
      </c>
      <c r="I117" s="3">
        <v>224.02440000000001</v>
      </c>
      <c r="J117" s="3">
        <v>2800.1786000000002</v>
      </c>
      <c r="L117" s="3">
        <f t="shared" si="5"/>
        <v>18.9696</v>
      </c>
      <c r="O117" s="3">
        <f t="shared" si="4"/>
        <v>-0.23449999999999704</v>
      </c>
    </row>
    <row r="118" spans="4:15" x14ac:dyDescent="0.25">
      <c r="D118" s="3">
        <v>67.662899999999993</v>
      </c>
      <c r="E118" s="3">
        <v>223.99709999999999</v>
      </c>
      <c r="F118" s="3">
        <v>2824.8924999999999</v>
      </c>
      <c r="H118" s="3">
        <v>86.620099999999994</v>
      </c>
      <c r="I118" s="3">
        <v>224.02160000000001</v>
      </c>
      <c r="J118" s="3">
        <v>2824.8433</v>
      </c>
      <c r="L118" s="3">
        <f t="shared" si="5"/>
        <v>18.9572</v>
      </c>
      <c r="O118" s="3">
        <f t="shared" si="4"/>
        <v>-0.35850000000000648</v>
      </c>
    </row>
    <row r="119" spans="4:15" x14ac:dyDescent="0.25">
      <c r="D119" s="3">
        <v>67.702399999999997</v>
      </c>
      <c r="E119" s="3">
        <v>223.99780000000001</v>
      </c>
      <c r="F119" s="3">
        <v>2849.5603999999998</v>
      </c>
      <c r="H119" s="3">
        <v>86.669799999999995</v>
      </c>
      <c r="I119" s="3">
        <v>224.02160000000001</v>
      </c>
      <c r="J119" s="3">
        <v>2849.5086000000001</v>
      </c>
      <c r="L119" s="3">
        <f t="shared" si="5"/>
        <v>18.967399999999998</v>
      </c>
      <c r="O119" s="3">
        <f t="shared" si="4"/>
        <v>-0.31390000000000384</v>
      </c>
    </row>
    <row r="120" spans="4:15" x14ac:dyDescent="0.25">
      <c r="D120" s="3">
        <v>67.718999999999994</v>
      </c>
      <c r="E120" s="3">
        <v>223.9974</v>
      </c>
      <c r="F120" s="3">
        <v>2874.2211000000002</v>
      </c>
      <c r="H120" s="3">
        <v>86.687899999999999</v>
      </c>
      <c r="I120" s="3">
        <v>224.02199999999999</v>
      </c>
      <c r="J120" s="3">
        <v>2874.1743999999999</v>
      </c>
      <c r="L120" s="3">
        <f t="shared" si="5"/>
        <v>18.968900000000005</v>
      </c>
      <c r="O120" s="3">
        <f t="shared" si="4"/>
        <v>-0.29654999999999632</v>
      </c>
    </row>
    <row r="121" spans="4:15" x14ac:dyDescent="0.25">
      <c r="D121" s="3">
        <v>67.718900000000005</v>
      </c>
      <c r="E121" s="3">
        <v>223.9966</v>
      </c>
      <c r="F121" s="3">
        <v>2898.8910000000001</v>
      </c>
      <c r="H121" s="3">
        <v>86.687100000000001</v>
      </c>
      <c r="I121" s="3">
        <v>224.02119999999999</v>
      </c>
      <c r="J121" s="3">
        <v>2898.8393000000001</v>
      </c>
      <c r="L121" s="3">
        <f t="shared" si="5"/>
        <v>18.968199999999996</v>
      </c>
      <c r="O121" s="3">
        <f t="shared" si="4"/>
        <v>-0.29699999999999704</v>
      </c>
    </row>
    <row r="122" spans="4:15" x14ac:dyDescent="0.25">
      <c r="D122" s="3">
        <v>67.773799999999994</v>
      </c>
      <c r="E122" s="3">
        <v>223.99629999999999</v>
      </c>
      <c r="F122" s="3">
        <v>2923.5553</v>
      </c>
      <c r="H122" s="3">
        <v>86.739000000000004</v>
      </c>
      <c r="I122" s="3">
        <v>224.0224</v>
      </c>
      <c r="J122" s="3">
        <v>2923.5056</v>
      </c>
      <c r="L122" s="3">
        <f t="shared" si="5"/>
        <v>18.96520000000001</v>
      </c>
      <c r="O122" s="3">
        <f t="shared" si="4"/>
        <v>-0.2436000000000007</v>
      </c>
    </row>
    <row r="123" spans="4:15" x14ac:dyDescent="0.25">
      <c r="D123" s="3">
        <v>67.730699999999999</v>
      </c>
      <c r="E123" s="3">
        <v>223.9958</v>
      </c>
      <c r="F123" s="3">
        <v>2948.2181999999998</v>
      </c>
      <c r="H123" s="3">
        <v>86.700199999999995</v>
      </c>
      <c r="I123" s="3">
        <v>224.02090000000001</v>
      </c>
      <c r="J123" s="3">
        <v>2948.1702</v>
      </c>
      <c r="L123" s="3">
        <f t="shared" si="5"/>
        <v>18.969499999999996</v>
      </c>
      <c r="O123" s="3">
        <f t="shared" si="4"/>
        <v>-0.28454999999999586</v>
      </c>
    </row>
    <row r="124" spans="4:15" x14ac:dyDescent="0.25">
      <c r="D124" s="3">
        <v>67.812799999999996</v>
      </c>
      <c r="E124" s="3">
        <v>223.99590000000001</v>
      </c>
      <c r="F124" s="3">
        <v>2972.8847000000001</v>
      </c>
      <c r="H124" s="3">
        <v>86.7804</v>
      </c>
      <c r="I124" s="3">
        <v>224.02260000000001</v>
      </c>
      <c r="J124" s="3">
        <v>2972.8362999999999</v>
      </c>
      <c r="L124" s="3">
        <f t="shared" si="5"/>
        <v>18.967600000000004</v>
      </c>
      <c r="O124" s="3">
        <f t="shared" si="4"/>
        <v>-0.20340000000000202</v>
      </c>
    </row>
    <row r="125" spans="4:15" x14ac:dyDescent="0.25">
      <c r="D125" s="3">
        <v>67.724699999999999</v>
      </c>
      <c r="E125" s="3">
        <v>223.9965</v>
      </c>
      <c r="F125" s="3">
        <v>2997.5509000000002</v>
      </c>
      <c r="H125" s="3">
        <v>86.699100000000001</v>
      </c>
      <c r="I125" s="3">
        <v>224.02099999999999</v>
      </c>
      <c r="J125" s="3">
        <v>2997.5005000000001</v>
      </c>
      <c r="L125" s="3">
        <f t="shared" si="5"/>
        <v>18.974400000000003</v>
      </c>
      <c r="O125" s="3">
        <f t="shared" si="4"/>
        <v>-0.28810000000000002</v>
      </c>
    </row>
    <row r="126" spans="4:15" x14ac:dyDescent="0.25">
      <c r="D126" s="3">
        <v>67.681600000000003</v>
      </c>
      <c r="E126" s="3">
        <v>223.99549999999999</v>
      </c>
      <c r="F126" s="3">
        <v>3022.2168999999999</v>
      </c>
      <c r="H126" s="3">
        <v>86.65</v>
      </c>
      <c r="I126" s="3">
        <v>224.0224</v>
      </c>
      <c r="J126" s="3">
        <v>3022.1651999999999</v>
      </c>
      <c r="L126" s="3">
        <f t="shared" si="5"/>
        <v>18.968400000000003</v>
      </c>
      <c r="O126" s="3">
        <f t="shared" si="4"/>
        <v>-0.33419999999999561</v>
      </c>
    </row>
    <row r="127" spans="4:15" x14ac:dyDescent="0.25">
      <c r="D127" s="3">
        <v>67.759699999999995</v>
      </c>
      <c r="E127" s="3">
        <v>223.99590000000001</v>
      </c>
      <c r="F127" s="3">
        <v>3046.8814000000002</v>
      </c>
      <c r="H127" s="3">
        <v>86.727099999999993</v>
      </c>
      <c r="I127" s="3">
        <v>224.02170000000001</v>
      </c>
      <c r="J127" s="3">
        <v>3046.8310999999999</v>
      </c>
      <c r="L127" s="3">
        <f t="shared" si="5"/>
        <v>18.967399999999998</v>
      </c>
      <c r="O127" s="3">
        <f t="shared" si="4"/>
        <v>-0.25660000000000593</v>
      </c>
    </row>
    <row r="128" spans="4:15" x14ac:dyDescent="0.25">
      <c r="D128" s="3">
        <v>67.84</v>
      </c>
      <c r="E128" s="3">
        <v>223.99680000000001</v>
      </c>
      <c r="F128" s="3">
        <v>3071.5430999999999</v>
      </c>
      <c r="H128" s="3">
        <v>86.799899999999994</v>
      </c>
      <c r="I128" s="3">
        <v>224.02440000000001</v>
      </c>
      <c r="J128" s="3">
        <v>3071.4978000000001</v>
      </c>
      <c r="L128" s="3">
        <f t="shared" si="5"/>
        <v>18.95989999999999</v>
      </c>
      <c r="O128" s="3">
        <f t="shared" si="4"/>
        <v>-0.18004999999999427</v>
      </c>
    </row>
    <row r="129" spans="4:15" x14ac:dyDescent="0.25">
      <c r="D129" s="3">
        <v>67.715999999999994</v>
      </c>
      <c r="E129" s="3">
        <v>223.9965</v>
      </c>
      <c r="F129" s="3">
        <v>3096.2107999999998</v>
      </c>
      <c r="H129" s="3">
        <v>86.68</v>
      </c>
      <c r="I129" s="3">
        <v>224.02180000000001</v>
      </c>
      <c r="J129" s="3">
        <v>3096.1613000000002</v>
      </c>
      <c r="L129" s="3">
        <f t="shared" si="5"/>
        <v>18.964000000000013</v>
      </c>
      <c r="O129" s="3">
        <f t="shared" si="4"/>
        <v>-0.3019999999999925</v>
      </c>
    </row>
    <row r="130" spans="4:15" x14ac:dyDescent="0.25">
      <c r="D130" s="3">
        <v>67.882599999999996</v>
      </c>
      <c r="E130" s="3">
        <v>223.99760000000001</v>
      </c>
      <c r="F130" s="3">
        <v>3120.8764000000001</v>
      </c>
      <c r="H130" s="3">
        <v>86.840999999999994</v>
      </c>
      <c r="I130" s="3">
        <v>224.02369999999999</v>
      </c>
      <c r="J130" s="3">
        <v>3120.8274000000001</v>
      </c>
      <c r="L130" s="3">
        <f t="shared" si="5"/>
        <v>18.958399999999997</v>
      </c>
      <c r="O130" s="3">
        <f t="shared" si="4"/>
        <v>-0.13820000000001187</v>
      </c>
    </row>
    <row r="131" spans="4:15" x14ac:dyDescent="0.25">
      <c r="D131" s="3">
        <v>67.749099999999999</v>
      </c>
      <c r="E131" s="3">
        <v>223.9974</v>
      </c>
      <c r="F131" s="3">
        <v>3145.5392000000002</v>
      </c>
      <c r="H131" s="3">
        <v>86.725700000000003</v>
      </c>
      <c r="I131" s="3">
        <v>224.02289999999999</v>
      </c>
      <c r="J131" s="3">
        <v>3145.4913000000001</v>
      </c>
      <c r="L131" s="3">
        <f t="shared" si="5"/>
        <v>18.976600000000005</v>
      </c>
      <c r="O131" s="3">
        <f t="shared" si="4"/>
        <v>-0.26259999999999195</v>
      </c>
    </row>
    <row r="132" spans="4:15" x14ac:dyDescent="0.25">
      <c r="D132" s="3">
        <v>67.420500000000004</v>
      </c>
      <c r="E132" s="3">
        <v>223.9956</v>
      </c>
      <c r="F132" s="3">
        <v>3170.2121999999999</v>
      </c>
      <c r="H132" s="3">
        <v>86.393100000000004</v>
      </c>
      <c r="I132" s="3">
        <v>224.0189</v>
      </c>
      <c r="J132" s="3">
        <v>3170.1543000000001</v>
      </c>
      <c r="L132" s="3">
        <f t="shared" si="5"/>
        <v>18.9726</v>
      </c>
      <c r="O132" s="3">
        <f t="shared" si="4"/>
        <v>-0.59319999999999595</v>
      </c>
    </row>
    <row r="133" spans="4:15" x14ac:dyDescent="0.25">
      <c r="D133" s="3">
        <v>67.430300000000003</v>
      </c>
      <c r="E133" s="3">
        <v>223.99629999999999</v>
      </c>
      <c r="F133" s="3">
        <v>3194.8795</v>
      </c>
      <c r="H133" s="3">
        <v>86.412000000000006</v>
      </c>
      <c r="I133" s="3">
        <v>224.0172</v>
      </c>
      <c r="J133" s="3">
        <v>3194.8202000000001</v>
      </c>
      <c r="L133" s="3">
        <f t="shared" si="5"/>
        <v>18.981700000000004</v>
      </c>
      <c r="O133" s="3">
        <f t="shared" ref="O133:O135" si="6">AVERAGE(D133,H133)-77.5</f>
        <v>-0.57884999999998854</v>
      </c>
    </row>
    <row r="134" spans="4:15" x14ac:dyDescent="0.25">
      <c r="D134" s="3">
        <v>67.710099999999997</v>
      </c>
      <c r="E134" s="3">
        <v>223.99709999999999</v>
      </c>
      <c r="F134" s="3">
        <v>3219.5355</v>
      </c>
      <c r="H134" s="3">
        <v>86.690200000000004</v>
      </c>
      <c r="I134" s="3">
        <v>224.02289999999999</v>
      </c>
      <c r="J134" s="3">
        <v>3219.4872999999998</v>
      </c>
      <c r="L134" s="3">
        <f t="shared" si="5"/>
        <v>18.980100000000007</v>
      </c>
      <c r="O134" s="3">
        <f t="shared" si="6"/>
        <v>-0.29984999999999218</v>
      </c>
    </row>
    <row r="135" spans="4:15" x14ac:dyDescent="0.25">
      <c r="D135" s="3">
        <v>67.711100000000002</v>
      </c>
      <c r="E135" s="3">
        <v>223.99889999999999</v>
      </c>
      <c r="F135" s="3">
        <v>3244.1999000000001</v>
      </c>
      <c r="H135" s="3">
        <v>86.679400000000001</v>
      </c>
      <c r="I135" s="3">
        <v>224.02160000000001</v>
      </c>
      <c r="J135" s="3">
        <v>3244.152</v>
      </c>
      <c r="L135" s="3">
        <f t="shared" si="5"/>
        <v>18.968299999999999</v>
      </c>
      <c r="O135" s="3">
        <f t="shared" si="6"/>
        <v>-0.30474999999999852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33DF-211A-4585-BD94-6431F98E766E}">
  <dimension ref="E4:Q268"/>
  <sheetViews>
    <sheetView tabSelected="1" zoomScaleNormal="100" workbookViewId="0">
      <selection activeCell="AK20" sqref="AK20"/>
    </sheetView>
  </sheetViews>
  <sheetFormatPr defaultRowHeight="15" x14ac:dyDescent="0.25"/>
  <sheetData>
    <row r="4" spans="5:17" x14ac:dyDescent="0.25">
      <c r="E4" s="1" t="s">
        <v>0</v>
      </c>
      <c r="F4" s="1" t="s">
        <v>1</v>
      </c>
      <c r="G4" s="1" t="s">
        <v>2</v>
      </c>
      <c r="P4" s="1" t="s">
        <v>1</v>
      </c>
      <c r="Q4" s="1" t="s">
        <v>0</v>
      </c>
    </row>
    <row r="5" spans="5:17" x14ac:dyDescent="0.25">
      <c r="E5">
        <v>67.416269999999997</v>
      </c>
      <c r="F5">
        <v>224</v>
      </c>
      <c r="G5">
        <v>11.854789999999999</v>
      </c>
      <c r="I5">
        <f>F137-$J$5</f>
        <v>-3.3405151515125908E-2</v>
      </c>
      <c r="J5">
        <f>AVERAGE(F137:F268)</f>
        <v>236.89540515151512</v>
      </c>
      <c r="K5">
        <f>-(G5-$G$5)*0.000145+0.236805+I5</f>
        <v>0.20339984848487408</v>
      </c>
      <c r="L5">
        <f>E5-77.5+19/2</f>
        <v>-0.58373000000000275</v>
      </c>
      <c r="N5" s="4">
        <f>G5/$G$5</f>
        <v>1</v>
      </c>
      <c r="P5" s="5">
        <f t="shared" ref="P5:P8" si="0">I5*1000</f>
        <v>-33.405151515125908</v>
      </c>
      <c r="Q5" s="5">
        <f t="shared" ref="Q5:Q8" si="1">(L5-$M$9)*1000</f>
        <v>-17.623225806454258</v>
      </c>
    </row>
    <row r="6" spans="5:17" x14ac:dyDescent="0.25">
      <c r="E6">
        <v>67.43177</v>
      </c>
      <c r="F6">
        <v>224</v>
      </c>
      <c r="G6">
        <v>36.52807</v>
      </c>
      <c r="I6">
        <f t="shared" ref="I6:I69" si="2">F138-$J$5</f>
        <v>-3.6695151515118596E-2</v>
      </c>
      <c r="K6">
        <f t="shared" ref="K6:K69" si="3">-(G6-$G$5)*0.000145+0.236805+I6</f>
        <v>0.1965322228848814</v>
      </c>
      <c r="L6">
        <f t="shared" ref="L6:L69" si="4">E6-77.5+19/2</f>
        <v>-0.56822999999999979</v>
      </c>
      <c r="N6" s="4">
        <f>(G6-$G$5)/24.666+1</f>
        <v>2.000295143111976</v>
      </c>
      <c r="P6" s="5">
        <f t="shared" si="0"/>
        <v>-36.695151515118596</v>
      </c>
      <c r="Q6" s="5">
        <f t="shared" si="1"/>
        <v>-2.123225806451301</v>
      </c>
    </row>
    <row r="7" spans="5:17" x14ac:dyDescent="0.25">
      <c r="E7">
        <v>67.429230000000004</v>
      </c>
      <c r="F7">
        <v>224</v>
      </c>
      <c r="G7">
        <v>61.201430000000002</v>
      </c>
      <c r="I7">
        <f t="shared" si="2"/>
        <v>-8.7205151515121315E-2</v>
      </c>
      <c r="K7">
        <f t="shared" si="3"/>
        <v>0.14244458568487867</v>
      </c>
      <c r="L7">
        <f t="shared" si="4"/>
        <v>-0.570769999999996</v>
      </c>
      <c r="N7" s="4">
        <f t="shared" ref="N7" si="5">(G7-$G$5)/24.666+1</f>
        <v>3.0005935295548527</v>
      </c>
      <c r="P7" s="5">
        <f t="shared" si="0"/>
        <v>-87.205151515121315</v>
      </c>
      <c r="Q7" s="5">
        <f t="shared" si="1"/>
        <v>-4.6632258064475129</v>
      </c>
    </row>
    <row r="8" spans="5:17" x14ac:dyDescent="0.25">
      <c r="E8">
        <v>67.418340000000001</v>
      </c>
      <c r="F8">
        <v>224</v>
      </c>
      <c r="G8">
        <v>85.874709999999993</v>
      </c>
      <c r="I8">
        <f t="shared" si="2"/>
        <v>-3.0051515151114927E-3</v>
      </c>
      <c r="K8">
        <f t="shared" si="3"/>
        <v>0.22306696008488849</v>
      </c>
      <c r="L8">
        <f t="shared" si="4"/>
        <v>-0.5816599999999994</v>
      </c>
      <c r="N8" s="4">
        <v>3</v>
      </c>
      <c r="P8" s="5">
        <f t="shared" si="0"/>
        <v>-3.0051515151114927</v>
      </c>
      <c r="Q8" s="5">
        <f t="shared" si="1"/>
        <v>-15.553225806450911</v>
      </c>
    </row>
    <row r="9" spans="5:17" x14ac:dyDescent="0.25">
      <c r="E9">
        <v>67.430840000000003</v>
      </c>
      <c r="F9">
        <v>224</v>
      </c>
      <c r="G9">
        <v>110.54814</v>
      </c>
      <c r="I9">
        <f t="shared" si="2"/>
        <v>-1.5505151515128546E-2</v>
      </c>
      <c r="K9">
        <f t="shared" si="3"/>
        <v>0.20698931273487145</v>
      </c>
      <c r="L9">
        <f t="shared" si="4"/>
        <v>-0.56915999999999656</v>
      </c>
      <c r="M9">
        <f>AVERAGE(L9:L132)</f>
        <v>-0.56610677419354849</v>
      </c>
      <c r="N9" s="4">
        <v>4</v>
      </c>
      <c r="P9" s="5">
        <f>I9*1000</f>
        <v>-15.505151515128546</v>
      </c>
      <c r="Q9" s="5">
        <f>(L9-$M$9)*1000</f>
        <v>-3.0532258064480677</v>
      </c>
    </row>
    <row r="10" spans="5:17" x14ac:dyDescent="0.25">
      <c r="E10">
        <v>67.416669999999996</v>
      </c>
      <c r="F10">
        <v>224</v>
      </c>
      <c r="G10">
        <v>135.22143</v>
      </c>
      <c r="I10">
        <f t="shared" si="2"/>
        <v>-1.0105151515119815E-2</v>
      </c>
      <c r="K10">
        <f t="shared" si="3"/>
        <v>0.20881168568488018</v>
      </c>
      <c r="L10">
        <f t="shared" si="4"/>
        <v>-0.58333000000000368</v>
      </c>
      <c r="N10" s="4">
        <v>5</v>
      </c>
      <c r="P10" s="5">
        <f t="shared" ref="P10:P73" si="6">I10*1000</f>
        <v>-10.105151515119815</v>
      </c>
      <c r="Q10" s="5">
        <f t="shared" ref="Q10:Q73" si="7">(L10-$M$9)*1000</f>
        <v>-17.22322580645519</v>
      </c>
    </row>
    <row r="11" spans="5:17" x14ac:dyDescent="0.25">
      <c r="E11">
        <v>67.432239999999993</v>
      </c>
      <c r="F11">
        <v>224</v>
      </c>
      <c r="G11">
        <v>159.89471</v>
      </c>
      <c r="I11">
        <f t="shared" si="2"/>
        <v>-6.9051515151272724E-3</v>
      </c>
      <c r="K11">
        <f t="shared" si="3"/>
        <v>0.20843406008487272</v>
      </c>
      <c r="L11">
        <f t="shared" si="4"/>
        <v>-0.56776000000000693</v>
      </c>
      <c r="N11" s="4">
        <v>6</v>
      </c>
      <c r="P11" s="5">
        <f t="shared" si="6"/>
        <v>-6.9051515151272724</v>
      </c>
      <c r="Q11" s="5">
        <f t="shared" si="7"/>
        <v>-1.653225806458436</v>
      </c>
    </row>
    <row r="12" spans="5:17" x14ac:dyDescent="0.25">
      <c r="E12">
        <v>67.433229999999995</v>
      </c>
      <c r="F12">
        <v>224</v>
      </c>
      <c r="G12">
        <v>184.56837999999999</v>
      </c>
      <c r="I12">
        <f t="shared" si="2"/>
        <v>-2.6051515151266358E-3</v>
      </c>
      <c r="K12">
        <f t="shared" si="3"/>
        <v>0.20915637793487335</v>
      </c>
      <c r="L12">
        <f t="shared" si="4"/>
        <v>-0.56677000000000533</v>
      </c>
      <c r="N12" s="4">
        <f>(G12-$G$6)/24.666+1</f>
        <v>7.0017963999026991</v>
      </c>
      <c r="P12" s="5">
        <f t="shared" si="6"/>
        <v>-2.6051515151266358</v>
      </c>
      <c r="Q12" s="5">
        <f t="shared" si="7"/>
        <v>-0.66322580645683527</v>
      </c>
    </row>
    <row r="13" spans="5:17" x14ac:dyDescent="0.25">
      <c r="E13">
        <v>67.418750000000003</v>
      </c>
      <c r="F13">
        <v>224</v>
      </c>
      <c r="G13">
        <v>209.24143000000001</v>
      </c>
      <c r="I13">
        <f t="shared" si="2"/>
        <v>-9.8051515151098556E-3</v>
      </c>
      <c r="K13">
        <f t="shared" si="3"/>
        <v>0.19837878568489015</v>
      </c>
      <c r="L13">
        <f t="shared" si="4"/>
        <v>-0.58124999999999716</v>
      </c>
      <c r="N13" s="4">
        <f t="shared" ref="N13:N76" si="8">(G13-$G$6)/24.666+1</f>
        <v>8.0020822184383373</v>
      </c>
      <c r="P13" s="5">
        <f t="shared" si="6"/>
        <v>-9.8051515151098556</v>
      </c>
      <c r="Q13" s="5">
        <f t="shared" si="7"/>
        <v>-15.143225806448669</v>
      </c>
    </row>
    <row r="14" spans="5:17" x14ac:dyDescent="0.25">
      <c r="E14">
        <v>67.435169999999999</v>
      </c>
      <c r="F14">
        <v>224</v>
      </c>
      <c r="G14">
        <v>233.91502</v>
      </c>
      <c r="I14">
        <f t="shared" si="2"/>
        <v>-3.6651515151220337E-3</v>
      </c>
      <c r="K14">
        <f t="shared" si="3"/>
        <v>0.20094111513487795</v>
      </c>
      <c r="L14">
        <f t="shared" si="4"/>
        <v>-0.56483000000000061</v>
      </c>
      <c r="N14" s="4">
        <f t="shared" si="8"/>
        <v>9.0023899294575536</v>
      </c>
      <c r="P14" s="5">
        <f t="shared" si="6"/>
        <v>-3.6651515151220337</v>
      </c>
      <c r="Q14" s="5">
        <f t="shared" si="7"/>
        <v>1.2767741935478805</v>
      </c>
    </row>
    <row r="15" spans="5:17" x14ac:dyDescent="0.25">
      <c r="E15">
        <v>67.419470000000004</v>
      </c>
      <c r="F15">
        <v>224.00006999999999</v>
      </c>
      <c r="G15">
        <v>258.58814000000001</v>
      </c>
      <c r="I15">
        <f t="shared" si="2"/>
        <v>-2.4425151515117705E-2</v>
      </c>
      <c r="K15">
        <f t="shared" si="3"/>
        <v>0.17660351273488228</v>
      </c>
      <c r="L15">
        <f t="shared" si="4"/>
        <v>-0.58052999999999599</v>
      </c>
      <c r="N15" s="4">
        <f t="shared" si="8"/>
        <v>10.002678585907727</v>
      </c>
      <c r="P15" s="5">
        <f t="shared" si="6"/>
        <v>-24.425151515117705</v>
      </c>
      <c r="Q15" s="5">
        <f t="shared" si="7"/>
        <v>-14.423225806447505</v>
      </c>
    </row>
    <row r="16" spans="5:17" x14ac:dyDescent="0.25">
      <c r="E16">
        <v>67.42277</v>
      </c>
      <c r="F16">
        <v>224</v>
      </c>
      <c r="G16">
        <v>283.26157999999998</v>
      </c>
      <c r="I16">
        <f t="shared" si="2"/>
        <v>-3.3451515151341482E-3</v>
      </c>
      <c r="K16">
        <f t="shared" si="3"/>
        <v>0.19410586393486584</v>
      </c>
      <c r="L16">
        <f t="shared" si="4"/>
        <v>-0.57723000000000013</v>
      </c>
      <c r="N16" s="4">
        <f t="shared" si="8"/>
        <v>11.002980215681504</v>
      </c>
      <c r="P16" s="5">
        <f t="shared" si="6"/>
        <v>-3.3451515151341482</v>
      </c>
      <c r="Q16" s="5">
        <f t="shared" si="7"/>
        <v>-11.123225806451643</v>
      </c>
    </row>
    <row r="17" spans="5:17" x14ac:dyDescent="0.25">
      <c r="E17">
        <v>67.426969999999997</v>
      </c>
      <c r="F17">
        <v>224.00008</v>
      </c>
      <c r="G17">
        <v>307.93502000000001</v>
      </c>
      <c r="I17">
        <f t="shared" si="2"/>
        <v>-2.265151515132402E-3</v>
      </c>
      <c r="K17">
        <f t="shared" si="3"/>
        <v>0.19160821513486759</v>
      </c>
      <c r="L17">
        <f t="shared" si="4"/>
        <v>-0.57303000000000281</v>
      </c>
      <c r="N17" s="4">
        <f t="shared" si="8"/>
        <v>12.003281845455282</v>
      </c>
      <c r="P17" s="5">
        <f t="shared" si="6"/>
        <v>-2.265151515132402</v>
      </c>
      <c r="Q17" s="5">
        <f t="shared" si="7"/>
        <v>-6.9232258064543251</v>
      </c>
    </row>
    <row r="18" spans="5:17" x14ac:dyDescent="0.25">
      <c r="E18">
        <v>67.429469999999995</v>
      </c>
      <c r="F18">
        <v>224</v>
      </c>
      <c r="G18">
        <v>332.60822000000002</v>
      </c>
      <c r="I18">
        <f t="shared" si="2"/>
        <v>-4.3051515151262265E-3</v>
      </c>
      <c r="K18">
        <f t="shared" si="3"/>
        <v>0.18599060113487376</v>
      </c>
      <c r="L18">
        <f t="shared" si="4"/>
        <v>-0.57053000000000509</v>
      </c>
      <c r="N18" s="4">
        <f t="shared" si="8"/>
        <v>13.003573745236357</v>
      </c>
      <c r="P18" s="5">
        <f t="shared" si="6"/>
        <v>-4.3051515151262265</v>
      </c>
      <c r="Q18" s="5">
        <f t="shared" si="7"/>
        <v>-4.4232258064565988</v>
      </c>
    </row>
    <row r="19" spans="5:17" x14ac:dyDescent="0.25">
      <c r="E19">
        <v>67.423770000000005</v>
      </c>
      <c r="F19">
        <v>223.99994000000001</v>
      </c>
      <c r="G19">
        <v>357.28158000000002</v>
      </c>
      <c r="I19">
        <f t="shared" si="2"/>
        <v>-1.7205151515128136E-2</v>
      </c>
      <c r="K19">
        <f t="shared" si="3"/>
        <v>0.16951296393487184</v>
      </c>
      <c r="L19">
        <f t="shared" si="4"/>
        <v>-0.57622999999999536</v>
      </c>
      <c r="N19" s="4">
        <f t="shared" si="8"/>
        <v>14.003872131679234</v>
      </c>
      <c r="P19" s="5">
        <f t="shared" si="6"/>
        <v>-17.205151515128136</v>
      </c>
      <c r="Q19" s="5">
        <f t="shared" si="7"/>
        <v>-10.123225806446868</v>
      </c>
    </row>
    <row r="20" spans="5:17" x14ac:dyDescent="0.25">
      <c r="E20">
        <v>67.422470000000004</v>
      </c>
      <c r="F20">
        <v>223.99993000000001</v>
      </c>
      <c r="G20">
        <v>381.95501999999999</v>
      </c>
      <c r="I20">
        <f t="shared" si="2"/>
        <v>-1.3435151515125199E-2</v>
      </c>
      <c r="K20">
        <f t="shared" si="3"/>
        <v>0.1697053151348748</v>
      </c>
      <c r="L20">
        <f t="shared" si="4"/>
        <v>-0.57752999999999588</v>
      </c>
      <c r="N20" s="4">
        <f t="shared" si="8"/>
        <v>15.004173761453011</v>
      </c>
      <c r="P20" s="5">
        <f t="shared" si="6"/>
        <v>-13.435151515125199</v>
      </c>
      <c r="Q20" s="5">
        <f t="shared" si="7"/>
        <v>-11.423225806447391</v>
      </c>
    </row>
    <row r="21" spans="5:17" x14ac:dyDescent="0.25">
      <c r="E21">
        <v>67.425370000000001</v>
      </c>
      <c r="F21">
        <v>223.9999</v>
      </c>
      <c r="G21">
        <v>406.62846000000002</v>
      </c>
      <c r="I21">
        <f t="shared" si="2"/>
        <v>-4.9151515151208969E-3</v>
      </c>
      <c r="K21">
        <f t="shared" si="3"/>
        <v>0.17464766633487908</v>
      </c>
      <c r="L21">
        <f t="shared" si="4"/>
        <v>-0.57462999999999909</v>
      </c>
      <c r="N21" s="4">
        <f t="shared" si="8"/>
        <v>16.004475391226791</v>
      </c>
      <c r="P21" s="5">
        <f t="shared" si="6"/>
        <v>-4.9151515151208969</v>
      </c>
      <c r="Q21" s="5">
        <f t="shared" si="7"/>
        <v>-8.523225806450597</v>
      </c>
    </row>
    <row r="22" spans="5:17" x14ac:dyDescent="0.25">
      <c r="E22">
        <v>67.442170000000004</v>
      </c>
      <c r="F22">
        <v>224</v>
      </c>
      <c r="G22">
        <v>431.30182000000002</v>
      </c>
      <c r="I22">
        <f t="shared" si="2"/>
        <v>-6.6251515151236617E-3</v>
      </c>
      <c r="K22">
        <f t="shared" si="3"/>
        <v>0.16936002913487633</v>
      </c>
      <c r="L22">
        <f t="shared" si="4"/>
        <v>-0.55782999999999561</v>
      </c>
      <c r="N22" s="4">
        <f t="shared" si="8"/>
        <v>17.004773777669666</v>
      </c>
      <c r="P22" s="5">
        <f t="shared" si="6"/>
        <v>-6.6251515151236617</v>
      </c>
      <c r="Q22" s="5">
        <f t="shared" si="7"/>
        <v>8.2767741935528818</v>
      </c>
    </row>
    <row r="23" spans="5:17" x14ac:dyDescent="0.25">
      <c r="E23">
        <v>67.442869999999999</v>
      </c>
      <c r="F23">
        <v>224</v>
      </c>
      <c r="G23">
        <v>455.97525000000002</v>
      </c>
      <c r="I23">
        <f t="shared" si="2"/>
        <v>1.0234848484884651E-2</v>
      </c>
      <c r="K23">
        <f t="shared" si="3"/>
        <v>0.18264238178488462</v>
      </c>
      <c r="L23">
        <f t="shared" si="4"/>
        <v>-0.55713000000000079</v>
      </c>
      <c r="N23" s="4">
        <f t="shared" si="8"/>
        <v>18.00507500202708</v>
      </c>
      <c r="P23" s="5">
        <f t="shared" si="6"/>
        <v>10.234848484884651</v>
      </c>
      <c r="Q23" s="5">
        <f t="shared" si="7"/>
        <v>8.9767741935476977</v>
      </c>
    </row>
    <row r="24" spans="5:17" x14ac:dyDescent="0.25">
      <c r="E24">
        <v>67.439269999999993</v>
      </c>
      <c r="F24">
        <v>223.99992</v>
      </c>
      <c r="G24">
        <v>480.64837999999997</v>
      </c>
      <c r="I24">
        <f t="shared" si="2"/>
        <v>1.6394848484878821E-2</v>
      </c>
      <c r="K24">
        <f t="shared" si="3"/>
        <v>0.18522477793487879</v>
      </c>
      <c r="L24">
        <f t="shared" si="4"/>
        <v>-0.56073000000000661</v>
      </c>
      <c r="N24" s="4">
        <f t="shared" si="8"/>
        <v>19.005364063893616</v>
      </c>
      <c r="P24" s="5">
        <f t="shared" si="6"/>
        <v>16.394848484878821</v>
      </c>
      <c r="Q24" s="5">
        <f t="shared" si="7"/>
        <v>5.3767741935418778</v>
      </c>
    </row>
    <row r="25" spans="5:17" x14ac:dyDescent="0.25">
      <c r="E25">
        <v>67.43347</v>
      </c>
      <c r="F25">
        <v>224</v>
      </c>
      <c r="G25">
        <v>505.32189</v>
      </c>
      <c r="I25">
        <f t="shared" si="2"/>
        <v>2.7064848484883441E-2</v>
      </c>
      <c r="K25">
        <f t="shared" si="3"/>
        <v>0.19231711898488341</v>
      </c>
      <c r="L25">
        <f t="shared" si="4"/>
        <v>-0.5665300000000002</v>
      </c>
      <c r="N25" s="4">
        <f t="shared" si="8"/>
        <v>20.005668531581932</v>
      </c>
      <c r="P25" s="5">
        <f t="shared" si="6"/>
        <v>27.064848484883441</v>
      </c>
      <c r="Q25" s="5">
        <f t="shared" si="7"/>
        <v>-0.42322580645171026</v>
      </c>
    </row>
    <row r="26" spans="5:17" x14ac:dyDescent="0.25">
      <c r="E26">
        <v>67.442170000000004</v>
      </c>
      <c r="F26">
        <v>224</v>
      </c>
      <c r="G26">
        <v>529.99518</v>
      </c>
      <c r="I26">
        <f t="shared" si="2"/>
        <v>-8.5051515151235435E-3</v>
      </c>
      <c r="K26">
        <f t="shared" si="3"/>
        <v>0.15316949193487644</v>
      </c>
      <c r="L26">
        <f t="shared" si="4"/>
        <v>-0.55782999999999561</v>
      </c>
      <c r="N26" s="4">
        <f t="shared" si="8"/>
        <v>21.005964080110271</v>
      </c>
      <c r="P26" s="5">
        <f t="shared" si="6"/>
        <v>-8.5051515151235435</v>
      </c>
      <c r="Q26" s="5">
        <f t="shared" si="7"/>
        <v>8.2767741935528818</v>
      </c>
    </row>
    <row r="27" spans="5:17" x14ac:dyDescent="0.25">
      <c r="E27">
        <v>67.438670000000002</v>
      </c>
      <c r="F27">
        <v>224</v>
      </c>
      <c r="G27">
        <v>554.66854000000001</v>
      </c>
      <c r="I27">
        <f t="shared" si="2"/>
        <v>7.4948484848675889E-3</v>
      </c>
      <c r="K27">
        <f t="shared" si="3"/>
        <v>0.16559185473486757</v>
      </c>
      <c r="L27">
        <f t="shared" si="4"/>
        <v>-0.56132999999999811</v>
      </c>
      <c r="N27" s="4">
        <f t="shared" si="8"/>
        <v>22.006262466553153</v>
      </c>
      <c r="P27" s="5">
        <f t="shared" si="6"/>
        <v>7.4948484848675889</v>
      </c>
      <c r="Q27" s="5">
        <f t="shared" si="7"/>
        <v>4.7767741935503816</v>
      </c>
    </row>
    <row r="28" spans="5:17" x14ac:dyDescent="0.25">
      <c r="E28">
        <v>67.449770000000001</v>
      </c>
      <c r="F28">
        <v>223.9999</v>
      </c>
      <c r="G28">
        <v>579.34196999999995</v>
      </c>
      <c r="I28">
        <f t="shared" si="2"/>
        <v>-4.2051515151229069E-3</v>
      </c>
      <c r="K28">
        <f t="shared" si="3"/>
        <v>0.15031420738487708</v>
      </c>
      <c r="L28">
        <f t="shared" si="4"/>
        <v>-0.55022999999999911</v>
      </c>
      <c r="N28" s="4">
        <f t="shared" si="8"/>
        <v>23.006563690910564</v>
      </c>
      <c r="P28" s="5">
        <f t="shared" si="6"/>
        <v>-4.2051515151229069</v>
      </c>
      <c r="Q28" s="5">
        <f t="shared" si="7"/>
        <v>15.87677419354938</v>
      </c>
    </row>
    <row r="29" spans="5:17" x14ac:dyDescent="0.25">
      <c r="E29">
        <v>67.41977</v>
      </c>
      <c r="F29">
        <v>224</v>
      </c>
      <c r="G29">
        <v>604.01525000000004</v>
      </c>
      <c r="I29">
        <f t="shared" si="2"/>
        <v>1.7594848484890235E-2</v>
      </c>
      <c r="K29">
        <f t="shared" si="3"/>
        <v>0.16853658178489023</v>
      </c>
      <c r="L29">
        <f t="shared" si="4"/>
        <v>-0.58023000000000025</v>
      </c>
      <c r="N29" s="4">
        <f t="shared" si="8"/>
        <v>24.006858834022545</v>
      </c>
      <c r="P29" s="5">
        <f t="shared" si="6"/>
        <v>17.594848484890235</v>
      </c>
      <c r="Q29" s="5">
        <f t="shared" si="7"/>
        <v>-14.123225806451757</v>
      </c>
    </row>
    <row r="30" spans="5:17" x14ac:dyDescent="0.25">
      <c r="E30">
        <v>67.416569999999993</v>
      </c>
      <c r="F30">
        <v>224.00006999999999</v>
      </c>
      <c r="G30">
        <v>628.68861000000004</v>
      </c>
      <c r="I30">
        <f t="shared" si="2"/>
        <v>8.9484848487586532E-4</v>
      </c>
      <c r="K30">
        <f t="shared" si="3"/>
        <v>0.14825894458487585</v>
      </c>
      <c r="L30">
        <f t="shared" si="4"/>
        <v>-0.583430000000007</v>
      </c>
      <c r="N30" s="4">
        <f t="shared" si="8"/>
        <v>25.00715722046542</v>
      </c>
      <c r="P30" s="5">
        <f t="shared" si="6"/>
        <v>0.89484848487586532</v>
      </c>
      <c r="Q30" s="5">
        <f t="shared" si="7"/>
        <v>-17.32322580645851</v>
      </c>
    </row>
    <row r="31" spans="5:17" x14ac:dyDescent="0.25">
      <c r="E31">
        <v>67.432469999999995</v>
      </c>
      <c r="F31">
        <v>224</v>
      </c>
      <c r="G31">
        <v>653.36197000000004</v>
      </c>
      <c r="I31">
        <f t="shared" si="2"/>
        <v>3.0348484848730095E-3</v>
      </c>
      <c r="K31">
        <f t="shared" si="3"/>
        <v>0.14682130738487298</v>
      </c>
      <c r="L31">
        <f t="shared" si="4"/>
        <v>-0.56753000000000497</v>
      </c>
      <c r="N31" s="4">
        <f t="shared" si="8"/>
        <v>26.007455606908298</v>
      </c>
      <c r="P31" s="5">
        <f t="shared" si="6"/>
        <v>3.0348484848730095</v>
      </c>
      <c r="Q31" s="5">
        <f t="shared" si="7"/>
        <v>-1.4232258064564851</v>
      </c>
    </row>
    <row r="32" spans="5:17" x14ac:dyDescent="0.25">
      <c r="E32">
        <v>67.443169999999995</v>
      </c>
      <c r="F32">
        <v>224</v>
      </c>
      <c r="G32">
        <v>678.03517999999997</v>
      </c>
      <c r="I32">
        <f t="shared" si="2"/>
        <v>4.2348484848844237E-3</v>
      </c>
      <c r="K32">
        <f t="shared" si="3"/>
        <v>0.14444369193488443</v>
      </c>
      <c r="L32">
        <f t="shared" si="4"/>
        <v>-0.55683000000000504</v>
      </c>
      <c r="N32" s="4">
        <f t="shared" si="8"/>
        <v>27.007747912105732</v>
      </c>
      <c r="P32" s="5">
        <f t="shared" si="6"/>
        <v>4.2348484848844237</v>
      </c>
      <c r="Q32" s="5">
        <f t="shared" si="7"/>
        <v>9.2767741935434458</v>
      </c>
    </row>
    <row r="33" spans="5:17" x14ac:dyDescent="0.25">
      <c r="E33">
        <v>67.438670000000002</v>
      </c>
      <c r="F33">
        <v>223.99988999999999</v>
      </c>
      <c r="G33">
        <v>702.70869000000005</v>
      </c>
      <c r="I33">
        <f t="shared" si="2"/>
        <v>1.5194848484867407E-2</v>
      </c>
      <c r="K33">
        <f t="shared" si="3"/>
        <v>0.15182603298486738</v>
      </c>
      <c r="L33">
        <f t="shared" si="4"/>
        <v>-0.56132999999999811</v>
      </c>
      <c r="N33" s="4">
        <f t="shared" si="8"/>
        <v>28.008052379794051</v>
      </c>
      <c r="P33" s="5">
        <f t="shared" si="6"/>
        <v>15.194848484867407</v>
      </c>
      <c r="Q33" s="5">
        <f t="shared" si="7"/>
        <v>4.7767741935503816</v>
      </c>
    </row>
    <row r="34" spans="5:17" x14ac:dyDescent="0.25">
      <c r="E34">
        <v>67.436670000000007</v>
      </c>
      <c r="F34">
        <v>224</v>
      </c>
      <c r="G34">
        <v>727.38197000000002</v>
      </c>
      <c r="I34">
        <f t="shared" si="2"/>
        <v>1.2948484848891439E-3</v>
      </c>
      <c r="K34">
        <f t="shared" si="3"/>
        <v>0.13434840738488912</v>
      </c>
      <c r="L34">
        <f t="shared" si="4"/>
        <v>-0.56332999999999345</v>
      </c>
      <c r="N34" s="4">
        <f t="shared" si="8"/>
        <v>29.008347522906028</v>
      </c>
      <c r="P34" s="5">
        <f t="shared" si="6"/>
        <v>1.2948484848891439</v>
      </c>
      <c r="Q34" s="5">
        <f t="shared" si="7"/>
        <v>2.7767741935550427</v>
      </c>
    </row>
    <row r="35" spans="5:17" x14ac:dyDescent="0.25">
      <c r="E35">
        <v>67.440669999999997</v>
      </c>
      <c r="F35">
        <v>224</v>
      </c>
      <c r="G35">
        <v>752.05548999999996</v>
      </c>
      <c r="I35">
        <f t="shared" si="2"/>
        <v>2.4434848484872873E-2</v>
      </c>
      <c r="K35">
        <f t="shared" si="3"/>
        <v>0.15391074698487286</v>
      </c>
      <c r="L35">
        <f t="shared" si="4"/>
        <v>-0.55933000000000277</v>
      </c>
      <c r="N35" s="4">
        <f t="shared" si="8"/>
        <v>30.008652396010703</v>
      </c>
      <c r="P35" s="5">
        <f t="shared" si="6"/>
        <v>24.434848484872873</v>
      </c>
      <c r="Q35" s="5">
        <f t="shared" si="7"/>
        <v>6.7767741935457204</v>
      </c>
    </row>
    <row r="36" spans="5:17" x14ac:dyDescent="0.25">
      <c r="E36">
        <v>67.456270000000004</v>
      </c>
      <c r="F36">
        <v>224</v>
      </c>
      <c r="G36">
        <v>776.72877000000005</v>
      </c>
      <c r="I36">
        <f t="shared" si="2"/>
        <v>6.794848484872773E-3</v>
      </c>
      <c r="K36">
        <f t="shared" si="3"/>
        <v>0.13269312138487277</v>
      </c>
      <c r="L36">
        <f t="shared" si="4"/>
        <v>-0.54372999999999649</v>
      </c>
      <c r="N36" s="4">
        <f t="shared" si="8"/>
        <v>31.008947539122683</v>
      </c>
      <c r="P36" s="5">
        <f t="shared" si="6"/>
        <v>6.794848484872773</v>
      </c>
      <c r="Q36" s="5">
        <f t="shared" si="7"/>
        <v>22.376774193551995</v>
      </c>
    </row>
    <row r="37" spans="5:17" x14ac:dyDescent="0.25">
      <c r="E37">
        <v>67.403970000000001</v>
      </c>
      <c r="F37">
        <v>224</v>
      </c>
      <c r="G37">
        <v>801.40213000000006</v>
      </c>
      <c r="I37">
        <f t="shared" si="2"/>
        <v>1.8094848484878412E-2</v>
      </c>
      <c r="K37">
        <f t="shared" si="3"/>
        <v>0.14041548418487837</v>
      </c>
      <c r="L37">
        <f t="shared" si="4"/>
        <v>-0.59602999999999895</v>
      </c>
      <c r="N37" s="4">
        <f t="shared" si="8"/>
        <v>32.009245925565558</v>
      </c>
      <c r="P37" s="5">
        <f t="shared" si="6"/>
        <v>18.094848484878412</v>
      </c>
      <c r="Q37" s="5">
        <f t="shared" si="7"/>
        <v>-29.923225806450461</v>
      </c>
    </row>
    <row r="38" spans="5:17" x14ac:dyDescent="0.25">
      <c r="E38">
        <v>67.396270000000001</v>
      </c>
      <c r="F38">
        <v>224.00004999999999</v>
      </c>
      <c r="G38">
        <v>826.07533000000001</v>
      </c>
      <c r="I38">
        <f t="shared" si="2"/>
        <v>-7.5105151515117541E-2</v>
      </c>
      <c r="K38">
        <f t="shared" si="3"/>
        <v>4.3637870184882438E-2</v>
      </c>
      <c r="L38">
        <f t="shared" si="4"/>
        <v>-0.60372999999999877</v>
      </c>
      <c r="N38" s="4">
        <f t="shared" si="8"/>
        <v>33.009537825346634</v>
      </c>
      <c r="P38" s="5">
        <f t="shared" si="6"/>
        <v>-75.105151515117541</v>
      </c>
      <c r="Q38" s="5">
        <f t="shared" si="7"/>
        <v>-37.623225806450279</v>
      </c>
    </row>
    <row r="39" spans="5:17" x14ac:dyDescent="0.25">
      <c r="E39">
        <v>67.456869999999995</v>
      </c>
      <c r="F39">
        <v>224</v>
      </c>
      <c r="G39">
        <v>850.74884999999995</v>
      </c>
      <c r="I39">
        <f t="shared" si="2"/>
        <v>1.2794848484873E-2</v>
      </c>
      <c r="K39">
        <f t="shared" si="3"/>
        <v>0.12796020978487299</v>
      </c>
      <c r="L39">
        <f t="shared" si="4"/>
        <v>-0.543130000000005</v>
      </c>
      <c r="N39" s="4">
        <f t="shared" si="8"/>
        <v>34.009842698451308</v>
      </c>
      <c r="P39" s="5">
        <f t="shared" si="6"/>
        <v>12.794848484873</v>
      </c>
      <c r="Q39" s="5">
        <f t="shared" si="7"/>
        <v>22.976774193543491</v>
      </c>
    </row>
    <row r="40" spans="5:17" x14ac:dyDescent="0.25">
      <c r="E40">
        <v>67.443470000000005</v>
      </c>
      <c r="F40">
        <v>223.99992</v>
      </c>
      <c r="G40">
        <v>875.42213000000004</v>
      </c>
      <c r="I40">
        <f t="shared" si="2"/>
        <v>1.573484848486828E-2</v>
      </c>
      <c r="K40">
        <f t="shared" si="3"/>
        <v>0.12732258418486825</v>
      </c>
      <c r="L40">
        <f t="shared" si="4"/>
        <v>-0.55652999999999508</v>
      </c>
      <c r="N40" s="4">
        <f t="shared" si="8"/>
        <v>35.010137841563285</v>
      </c>
      <c r="P40" s="5">
        <f t="shared" si="6"/>
        <v>15.73484848486828</v>
      </c>
      <c r="Q40" s="5">
        <f t="shared" si="7"/>
        <v>9.5767741935534048</v>
      </c>
    </row>
    <row r="41" spans="5:17" x14ac:dyDescent="0.25">
      <c r="E41">
        <v>67.414109999999994</v>
      </c>
      <c r="F41">
        <v>224</v>
      </c>
      <c r="G41">
        <v>900.09532999999999</v>
      </c>
      <c r="I41">
        <f t="shared" si="2"/>
        <v>1.4634848484888607E-2</v>
      </c>
      <c r="K41">
        <f t="shared" si="3"/>
        <v>0.1226449701848886</v>
      </c>
      <c r="L41">
        <f t="shared" si="4"/>
        <v>-0.58589000000000624</v>
      </c>
      <c r="N41" s="4">
        <f t="shared" si="8"/>
        <v>36.01042974134436</v>
      </c>
      <c r="P41" s="5">
        <f t="shared" si="6"/>
        <v>14.634848484888607</v>
      </c>
      <c r="Q41" s="5">
        <f t="shared" si="7"/>
        <v>-19.78322580645775</v>
      </c>
    </row>
    <row r="42" spans="5:17" x14ac:dyDescent="0.25">
      <c r="E42">
        <v>67.421970000000002</v>
      </c>
      <c r="F42">
        <v>224</v>
      </c>
      <c r="G42">
        <v>924.76900000000001</v>
      </c>
      <c r="I42">
        <f t="shared" si="2"/>
        <v>1.9334848484874101E-2</v>
      </c>
      <c r="K42">
        <f t="shared" si="3"/>
        <v>0.12376728803487408</v>
      </c>
      <c r="L42">
        <f t="shared" si="4"/>
        <v>-0.57802999999999827</v>
      </c>
      <c r="N42" s="4">
        <f t="shared" si="8"/>
        <v>37.01074069569448</v>
      </c>
      <c r="P42" s="5">
        <f t="shared" si="6"/>
        <v>19.334848484874101</v>
      </c>
      <c r="Q42" s="5">
        <f t="shared" si="7"/>
        <v>-11.923225806449778</v>
      </c>
    </row>
    <row r="43" spans="5:17" x14ac:dyDescent="0.25">
      <c r="E43">
        <v>67.423069999999996</v>
      </c>
      <c r="F43">
        <v>223.99991</v>
      </c>
      <c r="G43">
        <v>949.44221000000005</v>
      </c>
      <c r="I43">
        <f t="shared" si="2"/>
        <v>2.1294848484870954E-2</v>
      </c>
      <c r="K43">
        <f t="shared" si="3"/>
        <v>0.12214967258487094</v>
      </c>
      <c r="L43">
        <f t="shared" si="4"/>
        <v>-0.57693000000000438</v>
      </c>
      <c r="N43" s="4">
        <f t="shared" si="8"/>
        <v>38.011033000891921</v>
      </c>
      <c r="P43" s="5">
        <f t="shared" si="6"/>
        <v>21.294848484870954</v>
      </c>
      <c r="Q43" s="5">
        <f t="shared" si="7"/>
        <v>-10.823225806455895</v>
      </c>
    </row>
    <row r="44" spans="5:17" x14ac:dyDescent="0.25">
      <c r="E44">
        <v>67.430520000000001</v>
      </c>
      <c r="F44">
        <v>224</v>
      </c>
      <c r="G44">
        <v>974.11563999999998</v>
      </c>
      <c r="I44">
        <f t="shared" si="2"/>
        <v>1.9234848484870781E-2</v>
      </c>
      <c r="K44">
        <f t="shared" si="3"/>
        <v>0.11651202523487078</v>
      </c>
      <c r="L44">
        <f t="shared" si="4"/>
        <v>-0.56947999999999865</v>
      </c>
      <c r="N44" s="4">
        <f t="shared" si="8"/>
        <v>39.011334225249328</v>
      </c>
      <c r="P44" s="5">
        <f t="shared" si="6"/>
        <v>19.234848484870781</v>
      </c>
      <c r="Q44" s="5">
        <f t="shared" si="7"/>
        <v>-3.3732258064501641</v>
      </c>
    </row>
    <row r="45" spans="5:17" x14ac:dyDescent="0.25">
      <c r="E45">
        <v>67.424170000000004</v>
      </c>
      <c r="F45">
        <v>224.00009</v>
      </c>
      <c r="G45">
        <v>998.78893000000005</v>
      </c>
      <c r="I45">
        <f t="shared" si="2"/>
        <v>1.2594848484866361E-2</v>
      </c>
      <c r="K45">
        <f t="shared" si="3"/>
        <v>0.10629439818486633</v>
      </c>
      <c r="L45">
        <f t="shared" si="4"/>
        <v>-0.57582999999999629</v>
      </c>
      <c r="N45" s="4">
        <f t="shared" si="8"/>
        <v>40.01162977377767</v>
      </c>
      <c r="P45" s="5">
        <f t="shared" si="6"/>
        <v>12.594848484866361</v>
      </c>
      <c r="Q45" s="5">
        <f t="shared" si="7"/>
        <v>-9.7232258064478003</v>
      </c>
    </row>
    <row r="46" spans="5:17" x14ac:dyDescent="0.25">
      <c r="E46">
        <v>67.41807</v>
      </c>
      <c r="F46">
        <v>224</v>
      </c>
      <c r="G46">
        <v>1023.4622000000001</v>
      </c>
      <c r="I46">
        <f t="shared" si="2"/>
        <v>6.6948484848694534E-3</v>
      </c>
      <c r="K46">
        <f t="shared" si="3"/>
        <v>9.6816774034869435E-2</v>
      </c>
      <c r="L46">
        <f t="shared" si="4"/>
        <v>-0.58192999999999984</v>
      </c>
      <c r="N46" s="4">
        <f t="shared" si="8"/>
        <v>41.011924511473289</v>
      </c>
      <c r="P46" s="5">
        <f t="shared" si="6"/>
        <v>6.6948484848694534</v>
      </c>
      <c r="Q46" s="5">
        <f t="shared" si="7"/>
        <v>-15.823225806451347</v>
      </c>
    </row>
    <row r="47" spans="5:17" x14ac:dyDescent="0.25">
      <c r="E47">
        <v>67.432169999999999</v>
      </c>
      <c r="F47">
        <v>223.99993000000001</v>
      </c>
      <c r="G47">
        <v>1048.1355000000001</v>
      </c>
      <c r="I47">
        <f t="shared" si="2"/>
        <v>1.3694848484874456E-2</v>
      </c>
      <c r="K47">
        <f t="shared" si="3"/>
        <v>0.10023914553487445</v>
      </c>
      <c r="L47">
        <f t="shared" si="4"/>
        <v>-0.56783000000000072</v>
      </c>
      <c r="N47" s="4">
        <f t="shared" si="8"/>
        <v>42.01222046541799</v>
      </c>
      <c r="P47" s="5">
        <f t="shared" si="6"/>
        <v>13.694848484874456</v>
      </c>
      <c r="Q47" s="5">
        <f t="shared" si="7"/>
        <v>-1.7232258064522332</v>
      </c>
    </row>
    <row r="48" spans="5:17" x14ac:dyDescent="0.25">
      <c r="E48">
        <v>67.436369999999997</v>
      </c>
      <c r="F48">
        <v>224</v>
      </c>
      <c r="G48">
        <v>1072.809</v>
      </c>
      <c r="I48">
        <f t="shared" si="2"/>
        <v>1.6294848484875502E-2</v>
      </c>
      <c r="K48">
        <f t="shared" si="3"/>
        <v>9.92614880348755E-2</v>
      </c>
      <c r="L48">
        <f t="shared" si="4"/>
        <v>-0.56363000000000341</v>
      </c>
      <c r="N48" s="4">
        <f t="shared" si="8"/>
        <v>43.012524527689934</v>
      </c>
      <c r="P48" s="5">
        <f t="shared" si="6"/>
        <v>16.294848484875502</v>
      </c>
      <c r="Q48" s="5">
        <f t="shared" si="7"/>
        <v>2.4767741935450838</v>
      </c>
    </row>
    <row r="49" spans="5:17" x14ac:dyDescent="0.25">
      <c r="E49">
        <v>67.427769999999995</v>
      </c>
      <c r="F49">
        <v>224</v>
      </c>
      <c r="G49">
        <v>1097.4824000000001</v>
      </c>
      <c r="I49">
        <f t="shared" si="2"/>
        <v>1.5094848484892509E-2</v>
      </c>
      <c r="K49">
        <f t="shared" si="3"/>
        <v>9.4483845034892489E-2</v>
      </c>
      <c r="L49">
        <f t="shared" si="4"/>
        <v>-0.57223000000000468</v>
      </c>
      <c r="N49" s="4">
        <f t="shared" si="8"/>
        <v>44.012824535798266</v>
      </c>
      <c r="P49" s="5">
        <f t="shared" si="6"/>
        <v>15.094848484892509</v>
      </c>
      <c r="Q49" s="5">
        <f t="shared" si="7"/>
        <v>-6.1232258064561895</v>
      </c>
    </row>
    <row r="50" spans="5:17" x14ac:dyDescent="0.25">
      <c r="E50">
        <v>67.435000000000002</v>
      </c>
      <c r="F50">
        <v>224</v>
      </c>
      <c r="G50">
        <v>1122.1557</v>
      </c>
      <c r="I50">
        <f t="shared" si="2"/>
        <v>7.6948484848742282E-3</v>
      </c>
      <c r="K50">
        <f t="shared" si="3"/>
        <v>8.3506216534874222E-2</v>
      </c>
      <c r="L50">
        <f t="shared" si="4"/>
        <v>-0.56499999999999773</v>
      </c>
      <c r="N50" s="4">
        <f t="shared" si="8"/>
        <v>45.013120489742967</v>
      </c>
      <c r="P50" s="5">
        <f t="shared" si="6"/>
        <v>7.6948484848742282</v>
      </c>
      <c r="Q50" s="5">
        <f t="shared" si="7"/>
        <v>1.1067741935507636</v>
      </c>
    </row>
    <row r="51" spans="5:17" x14ac:dyDescent="0.25">
      <c r="E51">
        <v>67.426569999999998</v>
      </c>
      <c r="F51">
        <v>224</v>
      </c>
      <c r="G51">
        <v>1146.829</v>
      </c>
      <c r="I51">
        <f t="shared" si="2"/>
        <v>7.5948484848709086E-3</v>
      </c>
      <c r="K51">
        <f t="shared" si="3"/>
        <v>7.9828588034870918E-2</v>
      </c>
      <c r="L51">
        <f t="shared" si="4"/>
        <v>-0.57343000000000188</v>
      </c>
      <c r="N51" s="4">
        <f t="shared" si="8"/>
        <v>46.01341644368766</v>
      </c>
      <c r="P51" s="5">
        <f t="shared" si="6"/>
        <v>7.5948484848709086</v>
      </c>
      <c r="Q51" s="5">
        <f t="shared" si="7"/>
        <v>-7.3232258064533928</v>
      </c>
    </row>
    <row r="52" spans="5:17" x14ac:dyDescent="0.25">
      <c r="E52">
        <v>67.420469999999995</v>
      </c>
      <c r="F52">
        <v>224.00004999999999</v>
      </c>
      <c r="G52">
        <v>1171.5023000000001</v>
      </c>
      <c r="I52">
        <f t="shared" si="2"/>
        <v>-7.1051515151339117E-3</v>
      </c>
      <c r="K52">
        <f t="shared" si="3"/>
        <v>6.1550959534866084E-2</v>
      </c>
      <c r="L52">
        <f t="shared" si="4"/>
        <v>-0.57953000000000543</v>
      </c>
      <c r="N52" s="4">
        <f t="shared" si="8"/>
        <v>47.013712397632368</v>
      </c>
      <c r="P52" s="5">
        <f t="shared" si="6"/>
        <v>-7.1051515151339117</v>
      </c>
      <c r="Q52" s="5">
        <f t="shared" si="7"/>
        <v>-13.423225806456941</v>
      </c>
    </row>
    <row r="53" spans="5:17" x14ac:dyDescent="0.25">
      <c r="E53">
        <v>67.430170000000004</v>
      </c>
      <c r="F53">
        <v>224</v>
      </c>
      <c r="G53">
        <v>1196.1757</v>
      </c>
      <c r="I53">
        <f t="shared" si="2"/>
        <v>-8.2051515151135845E-3</v>
      </c>
      <c r="K53">
        <f t="shared" si="3"/>
        <v>5.687331653488642E-2</v>
      </c>
      <c r="L53">
        <f t="shared" si="4"/>
        <v>-0.56982999999999606</v>
      </c>
      <c r="N53" s="4">
        <f t="shared" si="8"/>
        <v>48.014012405740694</v>
      </c>
      <c r="P53" s="5">
        <f t="shared" si="6"/>
        <v>-8.2051515151135845</v>
      </c>
      <c r="Q53" s="5">
        <f t="shared" si="7"/>
        <v>-3.7232258064475721</v>
      </c>
    </row>
    <row r="54" spans="5:17" x14ac:dyDescent="0.25">
      <c r="E54">
        <v>67.430670000000006</v>
      </c>
      <c r="F54">
        <v>223.9999</v>
      </c>
      <c r="G54">
        <v>1220.8489999999999</v>
      </c>
      <c r="I54">
        <f t="shared" si="2"/>
        <v>1.3194848484886279E-2</v>
      </c>
      <c r="K54">
        <f t="shared" si="3"/>
        <v>7.4695688034886298E-2</v>
      </c>
      <c r="L54">
        <f t="shared" si="4"/>
        <v>-0.56932999999999367</v>
      </c>
      <c r="N54" s="4">
        <f t="shared" si="8"/>
        <v>49.014308359685394</v>
      </c>
      <c r="P54" s="5">
        <f t="shared" si="6"/>
        <v>13.194848484886279</v>
      </c>
      <c r="Q54" s="5">
        <f t="shared" si="7"/>
        <v>-3.2232258064451846</v>
      </c>
    </row>
    <row r="55" spans="5:17" x14ac:dyDescent="0.25">
      <c r="E55">
        <v>67.426869999999994</v>
      </c>
      <c r="F55">
        <v>223.99993000000001</v>
      </c>
      <c r="G55">
        <v>1245.5224000000001</v>
      </c>
      <c r="I55">
        <f t="shared" si="2"/>
        <v>1.2634848484879058E-2</v>
      </c>
      <c r="K55">
        <f t="shared" si="3"/>
        <v>7.0558045034879058E-2</v>
      </c>
      <c r="L55">
        <f t="shared" si="4"/>
        <v>-0.57313000000000613</v>
      </c>
      <c r="N55" s="4">
        <f t="shared" si="8"/>
        <v>50.01460836779372</v>
      </c>
      <c r="P55" s="5">
        <f t="shared" si="6"/>
        <v>12.634848484879058</v>
      </c>
      <c r="Q55" s="5">
        <f t="shared" si="7"/>
        <v>-7.0232258064576447</v>
      </c>
    </row>
    <row r="56" spans="5:17" x14ac:dyDescent="0.25">
      <c r="E56">
        <v>67.424710000000005</v>
      </c>
      <c r="F56">
        <v>224</v>
      </c>
      <c r="G56">
        <v>1270.1958</v>
      </c>
      <c r="I56">
        <f t="shared" si="2"/>
        <v>-1.4365151515107755E-2</v>
      </c>
      <c r="K56">
        <f t="shared" si="3"/>
        <v>3.9980402034892254E-2</v>
      </c>
      <c r="L56">
        <f t="shared" si="4"/>
        <v>-0.57528999999999542</v>
      </c>
      <c r="N56" s="4">
        <f t="shared" si="8"/>
        <v>51.014908375902046</v>
      </c>
      <c r="P56" s="5">
        <f t="shared" si="6"/>
        <v>-14.365151515107755</v>
      </c>
      <c r="Q56" s="5">
        <f t="shared" si="7"/>
        <v>-9.1832258064469272</v>
      </c>
    </row>
    <row r="57" spans="5:17" x14ac:dyDescent="0.25">
      <c r="E57">
        <v>67.428569999999993</v>
      </c>
      <c r="F57">
        <v>224</v>
      </c>
      <c r="G57">
        <v>1294.8692000000001</v>
      </c>
      <c r="I57">
        <f t="shared" si="2"/>
        <v>-1.5305151515121906E-2</v>
      </c>
      <c r="K57">
        <f t="shared" si="3"/>
        <v>3.5462759034878083E-2</v>
      </c>
      <c r="L57">
        <f t="shared" si="4"/>
        <v>-0.57143000000000654</v>
      </c>
      <c r="N57" s="4">
        <f t="shared" si="8"/>
        <v>52.015208384010378</v>
      </c>
      <c r="P57" s="5">
        <f t="shared" si="6"/>
        <v>-15.305151515121906</v>
      </c>
      <c r="Q57" s="5">
        <f t="shared" si="7"/>
        <v>-5.323225806458054</v>
      </c>
    </row>
    <row r="58" spans="5:17" x14ac:dyDescent="0.25">
      <c r="E58">
        <v>67.430570000000003</v>
      </c>
      <c r="F58">
        <v>224</v>
      </c>
      <c r="G58">
        <v>1319.5425</v>
      </c>
      <c r="I58">
        <f t="shared" si="2"/>
        <v>-1.6805151515114858E-2</v>
      </c>
      <c r="K58">
        <f t="shared" si="3"/>
        <v>3.0385130534885146E-2</v>
      </c>
      <c r="L58">
        <f t="shared" si="4"/>
        <v>-0.56942999999999699</v>
      </c>
      <c r="N58" s="4">
        <f t="shared" si="8"/>
        <v>53.015504337955079</v>
      </c>
      <c r="P58" s="5">
        <f t="shared" si="6"/>
        <v>-16.805151515114858</v>
      </c>
      <c r="Q58" s="5">
        <f t="shared" si="7"/>
        <v>-3.3232258064485043</v>
      </c>
    </row>
    <row r="59" spans="5:17" x14ac:dyDescent="0.25">
      <c r="E59">
        <v>67.437179999999998</v>
      </c>
      <c r="F59">
        <v>224</v>
      </c>
      <c r="G59">
        <v>1344.2158999999999</v>
      </c>
      <c r="I59">
        <f t="shared" si="2"/>
        <v>-5.9051515151224976E-3</v>
      </c>
      <c r="K59">
        <f t="shared" si="3"/>
        <v>3.7707487534877515E-2</v>
      </c>
      <c r="L59">
        <f t="shared" si="4"/>
        <v>-0.5628200000000021</v>
      </c>
      <c r="N59" s="4">
        <f t="shared" si="8"/>
        <v>54.015804346063398</v>
      </c>
      <c r="P59" s="5">
        <f t="shared" si="6"/>
        <v>-5.9051515151224976</v>
      </c>
      <c r="Q59" s="5">
        <f t="shared" si="7"/>
        <v>3.2867741935463934</v>
      </c>
    </row>
    <row r="60" spans="5:17" x14ac:dyDescent="0.25">
      <c r="E60">
        <v>67.425370000000001</v>
      </c>
      <c r="F60">
        <v>223.99992</v>
      </c>
      <c r="G60">
        <v>1368.8893</v>
      </c>
      <c r="I60">
        <f t="shared" si="2"/>
        <v>-2.1105151515115494E-2</v>
      </c>
      <c r="K60">
        <f t="shared" si="3"/>
        <v>1.8929844534884499E-2</v>
      </c>
      <c r="L60">
        <f t="shared" si="4"/>
        <v>-0.57462999999999909</v>
      </c>
      <c r="N60" s="4">
        <f t="shared" si="8"/>
        <v>55.016104354171731</v>
      </c>
      <c r="P60" s="5">
        <f t="shared" si="6"/>
        <v>-21.105151515115494</v>
      </c>
      <c r="Q60" s="5">
        <f t="shared" si="7"/>
        <v>-8.523225806450597</v>
      </c>
    </row>
    <row r="61" spans="5:17" x14ac:dyDescent="0.25">
      <c r="E61">
        <v>67.417169999999999</v>
      </c>
      <c r="F61">
        <v>223.99992</v>
      </c>
      <c r="G61">
        <v>1393.5626999999999</v>
      </c>
      <c r="I61">
        <f t="shared" si="2"/>
        <v>-1.6005151515116722E-2</v>
      </c>
      <c r="K61">
        <f t="shared" si="3"/>
        <v>2.045220153488328E-2</v>
      </c>
      <c r="L61">
        <f t="shared" si="4"/>
        <v>-0.58283000000000129</v>
      </c>
      <c r="N61" s="4">
        <f t="shared" si="8"/>
        <v>56.016404362280056</v>
      </c>
      <c r="P61" s="5">
        <f t="shared" si="6"/>
        <v>-16.005151515116722</v>
      </c>
      <c r="Q61" s="5">
        <f t="shared" si="7"/>
        <v>-16.723225806452803</v>
      </c>
    </row>
    <row r="62" spans="5:17" x14ac:dyDescent="0.25">
      <c r="E62">
        <v>67.415170000000003</v>
      </c>
      <c r="F62">
        <v>224.00005999999999</v>
      </c>
      <c r="G62">
        <v>1418.2357999999999</v>
      </c>
      <c r="I62">
        <f t="shared" si="2"/>
        <v>-1.9005151515131047E-2</v>
      </c>
      <c r="K62">
        <f t="shared" si="3"/>
        <v>1.3874602034868955E-2</v>
      </c>
      <c r="L62">
        <f t="shared" si="4"/>
        <v>-0.58482999999999663</v>
      </c>
      <c r="N62" s="4">
        <f t="shared" si="8"/>
        <v>57.016692207897506</v>
      </c>
      <c r="P62" s="5">
        <f t="shared" si="6"/>
        <v>-19.005151515131047</v>
      </c>
      <c r="Q62" s="5">
        <f t="shared" si="7"/>
        <v>-18.723225806448141</v>
      </c>
    </row>
    <row r="63" spans="5:17" x14ac:dyDescent="0.25">
      <c r="E63">
        <v>67.417469999999994</v>
      </c>
      <c r="F63">
        <v>224.00005999999999</v>
      </c>
      <c r="G63">
        <v>1442.9093</v>
      </c>
      <c r="I63">
        <f t="shared" si="2"/>
        <v>-2.190515151511363E-2</v>
      </c>
      <c r="K63">
        <f t="shared" si="3"/>
        <v>7.3969445348863738E-3</v>
      </c>
      <c r="L63">
        <f t="shared" si="4"/>
        <v>-0.58253000000000554</v>
      </c>
      <c r="N63" s="4">
        <f t="shared" si="8"/>
        <v>58.016996270169464</v>
      </c>
      <c r="P63" s="5">
        <f t="shared" si="6"/>
        <v>-21.90515151511363</v>
      </c>
      <c r="Q63" s="5">
        <f t="shared" si="7"/>
        <v>-16.423225806457054</v>
      </c>
    </row>
    <row r="64" spans="5:17" x14ac:dyDescent="0.25">
      <c r="E64">
        <v>67.413070000000005</v>
      </c>
      <c r="F64">
        <v>224.00008</v>
      </c>
      <c r="G64">
        <v>1467.5826999999999</v>
      </c>
      <c r="I64">
        <f t="shared" si="2"/>
        <v>-2.3605151515113221E-2</v>
      </c>
      <c r="K64">
        <f t="shared" si="3"/>
        <v>2.1193015348867916E-3</v>
      </c>
      <c r="L64">
        <f t="shared" si="4"/>
        <v>-0.58692999999999529</v>
      </c>
      <c r="N64" s="4">
        <f t="shared" si="8"/>
        <v>59.017296278277783</v>
      </c>
      <c r="P64" s="5">
        <f t="shared" si="6"/>
        <v>-23.605151515113221</v>
      </c>
      <c r="Q64" s="5">
        <f t="shared" si="7"/>
        <v>-20.8232258064468</v>
      </c>
    </row>
    <row r="65" spans="5:17" x14ac:dyDescent="0.25">
      <c r="E65">
        <v>67.414169999999999</v>
      </c>
      <c r="F65">
        <v>224.00009</v>
      </c>
      <c r="G65">
        <v>1492.2561000000001</v>
      </c>
      <c r="I65">
        <f t="shared" si="2"/>
        <v>-2.760515151513232E-2</v>
      </c>
      <c r="K65">
        <f t="shared" si="3"/>
        <v>-5.458341465132327E-3</v>
      </c>
      <c r="L65">
        <f t="shared" si="4"/>
        <v>-0.58583000000000141</v>
      </c>
      <c r="N65" s="4">
        <f t="shared" si="8"/>
        <v>60.017596286386116</v>
      </c>
      <c r="P65" s="5">
        <f t="shared" si="6"/>
        <v>-27.60515151513232</v>
      </c>
      <c r="Q65" s="5">
        <f t="shared" si="7"/>
        <v>-19.723225806452916</v>
      </c>
    </row>
    <row r="66" spans="5:17" x14ac:dyDescent="0.25">
      <c r="E66">
        <v>67.410970000000006</v>
      </c>
      <c r="F66">
        <v>224</v>
      </c>
      <c r="G66">
        <v>1516.9293</v>
      </c>
      <c r="I66">
        <f t="shared" si="2"/>
        <v>-2.3505151515109901E-2</v>
      </c>
      <c r="K66">
        <f t="shared" si="3"/>
        <v>-4.9359554651099147E-3</v>
      </c>
      <c r="L66">
        <f t="shared" si="4"/>
        <v>-0.58902999999999395</v>
      </c>
      <c r="N66" s="4">
        <f t="shared" si="8"/>
        <v>61.017888186167191</v>
      </c>
      <c r="P66" s="5">
        <f t="shared" si="6"/>
        <v>-23.505151515109901</v>
      </c>
      <c r="Q66" s="5">
        <f t="shared" si="7"/>
        <v>-22.923225806445458</v>
      </c>
    </row>
    <row r="67" spans="5:17" x14ac:dyDescent="0.25">
      <c r="E67">
        <v>67.408569999999997</v>
      </c>
      <c r="F67">
        <v>223.99993000000001</v>
      </c>
      <c r="G67">
        <v>1541.6025999999999</v>
      </c>
      <c r="I67">
        <f t="shared" si="2"/>
        <v>-2.2905151515118405E-2</v>
      </c>
      <c r="K67">
        <f t="shared" si="3"/>
        <v>-7.9135839651184037E-3</v>
      </c>
      <c r="L67">
        <f t="shared" si="4"/>
        <v>-0.59143000000000256</v>
      </c>
      <c r="N67" s="4">
        <f t="shared" si="8"/>
        <v>62.018184140111892</v>
      </c>
      <c r="P67" s="5">
        <f t="shared" si="6"/>
        <v>-22.905151515118405</v>
      </c>
      <c r="Q67" s="5">
        <f t="shared" si="7"/>
        <v>-25.323225806454076</v>
      </c>
    </row>
    <row r="68" spans="5:17" x14ac:dyDescent="0.25">
      <c r="E68">
        <v>67.411169999999998</v>
      </c>
      <c r="F68">
        <v>224.00008</v>
      </c>
      <c r="G68">
        <v>1566.2761</v>
      </c>
      <c r="I68">
        <f t="shared" si="2"/>
        <v>-2.7905151515113857E-2</v>
      </c>
      <c r="K68">
        <f t="shared" si="3"/>
        <v>-1.6491241465113854E-2</v>
      </c>
      <c r="L68">
        <f t="shared" si="4"/>
        <v>-0.58883000000000152</v>
      </c>
      <c r="N68" s="4">
        <f t="shared" si="8"/>
        <v>63.018488202383843</v>
      </c>
      <c r="P68" s="5">
        <f t="shared" si="6"/>
        <v>-27.905151515113857</v>
      </c>
      <c r="Q68" s="5">
        <f t="shared" si="7"/>
        <v>-22.72322580645303</v>
      </c>
    </row>
    <row r="69" spans="5:17" x14ac:dyDescent="0.25">
      <c r="E69">
        <v>67.433869999999999</v>
      </c>
      <c r="F69">
        <v>224</v>
      </c>
      <c r="G69">
        <v>1590.9494</v>
      </c>
      <c r="I69">
        <f t="shared" si="2"/>
        <v>-2.8205151515123816E-2</v>
      </c>
      <c r="K69">
        <f t="shared" si="3"/>
        <v>-2.0368869965123798E-2</v>
      </c>
      <c r="L69">
        <f t="shared" si="4"/>
        <v>-0.56613000000000113</v>
      </c>
      <c r="N69" s="4">
        <f t="shared" si="8"/>
        <v>64.018784156328536</v>
      </c>
      <c r="P69" s="5">
        <f t="shared" si="6"/>
        <v>-28.205151515123816</v>
      </c>
      <c r="Q69" s="5">
        <f t="shared" si="7"/>
        <v>-2.3225806452642495E-2</v>
      </c>
    </row>
    <row r="70" spans="5:17" x14ac:dyDescent="0.25">
      <c r="E70">
        <v>67.388769999999994</v>
      </c>
      <c r="F70">
        <v>224</v>
      </c>
      <c r="G70">
        <v>1615.6228000000001</v>
      </c>
      <c r="I70">
        <f t="shared" ref="I70:I133" si="9">F202-$J$5</f>
        <v>2.1234848484880331E-2</v>
      </c>
      <c r="K70">
        <f t="shared" ref="K70:K133" si="10">-(G70-$G$5)*0.000145+0.236805+I70</f>
        <v>2.549348703488033E-2</v>
      </c>
      <c r="L70">
        <f t="shared" ref="L70:L133" si="11">E70-77.5+19/2</f>
        <v>-0.61123000000000616</v>
      </c>
      <c r="N70" s="4">
        <f t="shared" si="8"/>
        <v>65.019084164436876</v>
      </c>
      <c r="P70" s="5">
        <f t="shared" si="6"/>
        <v>21.234848484880331</v>
      </c>
      <c r="Q70" s="5">
        <f t="shared" si="7"/>
        <v>-45.123225806457668</v>
      </c>
    </row>
    <row r="71" spans="5:17" x14ac:dyDescent="0.25">
      <c r="E71">
        <v>67.443179999999998</v>
      </c>
      <c r="F71">
        <v>224</v>
      </c>
      <c r="G71">
        <v>1640.2961</v>
      </c>
      <c r="I71">
        <f t="shared" si="9"/>
        <v>-3.6051515151314106E-3</v>
      </c>
      <c r="K71">
        <f t="shared" si="10"/>
        <v>-2.9241414651314246E-3</v>
      </c>
      <c r="L71">
        <f t="shared" si="11"/>
        <v>-0.55682000000000187</v>
      </c>
      <c r="N71" s="4">
        <f t="shared" si="8"/>
        <v>66.019380118381576</v>
      </c>
      <c r="P71" s="5">
        <f t="shared" si="6"/>
        <v>-3.6051515151314106</v>
      </c>
      <c r="Q71" s="5">
        <f t="shared" si="7"/>
        <v>9.2867741935466199</v>
      </c>
    </row>
    <row r="72" spans="5:17" x14ac:dyDescent="0.25">
      <c r="E72">
        <v>67.42747</v>
      </c>
      <c r="F72">
        <v>224</v>
      </c>
      <c r="G72">
        <v>1664.9695999999999</v>
      </c>
      <c r="I72">
        <f t="shared" si="9"/>
        <v>-1.7905151515122952E-2</v>
      </c>
      <c r="K72">
        <f t="shared" si="10"/>
        <v>-2.0801798965122936E-2</v>
      </c>
      <c r="L72">
        <f t="shared" si="11"/>
        <v>-0.57253000000000043</v>
      </c>
      <c r="N72" s="4">
        <f t="shared" si="8"/>
        <v>67.019684180653528</v>
      </c>
      <c r="P72" s="5">
        <f t="shared" si="6"/>
        <v>-17.905151515122952</v>
      </c>
      <c r="Q72" s="5">
        <f t="shared" si="7"/>
        <v>-6.4232258064519376</v>
      </c>
    </row>
    <row r="73" spans="5:17" x14ac:dyDescent="0.25">
      <c r="E73">
        <v>67.421570000000003</v>
      </c>
      <c r="F73">
        <v>224.00006999999999</v>
      </c>
      <c r="G73">
        <v>1689.6429000000001</v>
      </c>
      <c r="I73">
        <f t="shared" si="9"/>
        <v>-1.6505151515133321E-2</v>
      </c>
      <c r="K73">
        <f t="shared" si="10"/>
        <v>-2.2979427465133317E-2</v>
      </c>
      <c r="L73">
        <f t="shared" si="11"/>
        <v>-0.57842999999999734</v>
      </c>
      <c r="N73" s="4">
        <f t="shared" si="8"/>
        <v>68.019980134598228</v>
      </c>
      <c r="P73" s="5">
        <f t="shared" si="6"/>
        <v>-16.505151515133321</v>
      </c>
      <c r="Q73" s="5">
        <f t="shared" si="7"/>
        <v>-12.323225806448846</v>
      </c>
    </row>
    <row r="74" spans="5:17" x14ac:dyDescent="0.25">
      <c r="E74">
        <v>67.433170000000004</v>
      </c>
      <c r="F74">
        <v>224</v>
      </c>
      <c r="G74">
        <v>1714.3163</v>
      </c>
      <c r="I74">
        <f t="shared" si="9"/>
        <v>-1.1705151515116086E-2</v>
      </c>
      <c r="K74">
        <f t="shared" si="10"/>
        <v>-2.1757070465116074E-2</v>
      </c>
      <c r="L74">
        <f t="shared" si="11"/>
        <v>-0.56682999999999595</v>
      </c>
      <c r="N74" s="4">
        <f t="shared" si="8"/>
        <v>69.020280142706554</v>
      </c>
      <c r="P74" s="5">
        <f t="shared" ref="P74:P132" si="12">I74*1000</f>
        <v>-11.705151515116086</v>
      </c>
      <c r="Q74" s="5">
        <f t="shared" ref="Q74:Q132" si="13">(L74-$M$9)*1000</f>
        <v>-0.72322580644745837</v>
      </c>
    </row>
    <row r="75" spans="5:17" x14ac:dyDescent="0.25">
      <c r="E75">
        <v>67.424180000000007</v>
      </c>
      <c r="F75">
        <v>223.99991</v>
      </c>
      <c r="G75">
        <v>1738.9897000000001</v>
      </c>
      <c r="I75">
        <f t="shared" si="9"/>
        <v>-1.4305151515117132E-2</v>
      </c>
      <c r="K75">
        <f t="shared" si="10"/>
        <v>-2.7934713465117167E-2</v>
      </c>
      <c r="L75">
        <f t="shared" si="11"/>
        <v>-0.57581999999999312</v>
      </c>
      <c r="N75" s="4">
        <f t="shared" si="8"/>
        <v>70.02058015081488</v>
      </c>
      <c r="P75" s="5">
        <f t="shared" si="12"/>
        <v>-14.305151515117132</v>
      </c>
      <c r="Q75" s="5">
        <f t="shared" si="13"/>
        <v>-9.7132258064446262</v>
      </c>
    </row>
    <row r="76" spans="5:17" x14ac:dyDescent="0.25">
      <c r="E76">
        <v>67.438670000000002</v>
      </c>
      <c r="F76">
        <v>224</v>
      </c>
      <c r="G76">
        <v>1763.663</v>
      </c>
      <c r="I76">
        <f t="shared" si="9"/>
        <v>-1.5665151515122488E-2</v>
      </c>
      <c r="K76">
        <f t="shared" si="10"/>
        <v>-3.2872341965122509E-2</v>
      </c>
      <c r="L76">
        <f t="shared" si="11"/>
        <v>-0.56132999999999811</v>
      </c>
      <c r="N76" s="4">
        <f t="shared" si="8"/>
        <v>71.02087610475958</v>
      </c>
      <c r="P76" s="5">
        <f t="shared" si="12"/>
        <v>-15.665151515122488</v>
      </c>
      <c r="Q76" s="5">
        <f t="shared" si="13"/>
        <v>4.7767741935503816</v>
      </c>
    </row>
    <row r="77" spans="5:17" x14ac:dyDescent="0.25">
      <c r="E77">
        <v>67.419669999999996</v>
      </c>
      <c r="F77">
        <v>224</v>
      </c>
      <c r="G77">
        <v>1788.3363999999999</v>
      </c>
      <c r="I77">
        <f t="shared" si="9"/>
        <v>-1.0405151515129774E-2</v>
      </c>
      <c r="K77">
        <f t="shared" si="10"/>
        <v>-3.1189984965129758E-2</v>
      </c>
      <c r="L77">
        <f t="shared" si="11"/>
        <v>-0.58033000000000357</v>
      </c>
      <c r="N77" s="4">
        <f t="shared" ref="N77:N132" si="14">(G77-$G$6)/24.666+1</f>
        <v>72.021176112867906</v>
      </c>
      <c r="P77" s="5">
        <f t="shared" si="12"/>
        <v>-10.405151515129774</v>
      </c>
      <c r="Q77" s="5">
        <f t="shared" si="13"/>
        <v>-14.223225806455076</v>
      </c>
    </row>
    <row r="78" spans="5:17" x14ac:dyDescent="0.25">
      <c r="E78">
        <v>67.414569999999998</v>
      </c>
      <c r="F78">
        <v>224</v>
      </c>
      <c r="G78">
        <v>1813.0096000000001</v>
      </c>
      <c r="I78">
        <f t="shared" si="9"/>
        <v>6.794848484872773E-3</v>
      </c>
      <c r="K78">
        <f t="shared" si="10"/>
        <v>-1.7567598965127218E-2</v>
      </c>
      <c r="L78">
        <f t="shared" si="11"/>
        <v>-0.58543000000000234</v>
      </c>
      <c r="N78" s="4">
        <f t="shared" si="14"/>
        <v>73.021468012648995</v>
      </c>
      <c r="P78" s="5">
        <f t="shared" si="12"/>
        <v>6.794848484872773</v>
      </c>
      <c r="Q78" s="5">
        <f t="shared" si="13"/>
        <v>-19.323225806453848</v>
      </c>
    </row>
    <row r="79" spans="5:17" x14ac:dyDescent="0.25">
      <c r="E79">
        <v>67.419669999999996</v>
      </c>
      <c r="F79">
        <v>224</v>
      </c>
      <c r="G79">
        <v>1837.6831</v>
      </c>
      <c r="I79">
        <f t="shared" si="9"/>
        <v>-7.9051515151320473E-3</v>
      </c>
      <c r="K79">
        <f t="shared" si="10"/>
        <v>-3.5845256465132036E-2</v>
      </c>
      <c r="L79">
        <f t="shared" si="11"/>
        <v>-0.58033000000000357</v>
      </c>
      <c r="N79" s="4">
        <f t="shared" si="14"/>
        <v>74.021772074920932</v>
      </c>
      <c r="P79" s="5">
        <f t="shared" si="12"/>
        <v>-7.9051515151320473</v>
      </c>
      <c r="Q79" s="5">
        <f t="shared" si="13"/>
        <v>-14.223225806455076</v>
      </c>
    </row>
    <row r="80" spans="5:17" x14ac:dyDescent="0.25">
      <c r="E80">
        <v>67.433670000000006</v>
      </c>
      <c r="F80">
        <v>224</v>
      </c>
      <c r="G80">
        <v>1862.3563999999999</v>
      </c>
      <c r="I80">
        <f t="shared" si="9"/>
        <v>5.194848484876502E-3</v>
      </c>
      <c r="K80">
        <f t="shared" si="10"/>
        <v>-2.6322884965123472E-2</v>
      </c>
      <c r="L80">
        <f t="shared" si="11"/>
        <v>-0.56632999999999356</v>
      </c>
      <c r="N80" s="4">
        <f t="shared" si="14"/>
        <v>75.022068028865633</v>
      </c>
      <c r="P80" s="5">
        <f t="shared" si="12"/>
        <v>5.194848484876502</v>
      </c>
      <c r="Q80" s="5">
        <f t="shared" si="13"/>
        <v>-0.22322580644507095</v>
      </c>
    </row>
    <row r="81" spans="5:17" x14ac:dyDescent="0.25">
      <c r="E81">
        <v>67.420569999999998</v>
      </c>
      <c r="F81">
        <v>224</v>
      </c>
      <c r="G81">
        <v>1887.0299</v>
      </c>
      <c r="I81">
        <f t="shared" si="9"/>
        <v>-2.7105151515115722E-2</v>
      </c>
      <c r="K81">
        <f t="shared" si="10"/>
        <v>-6.2200542465115749E-2</v>
      </c>
      <c r="L81">
        <f t="shared" si="11"/>
        <v>-0.57943000000000211</v>
      </c>
      <c r="N81" s="4">
        <f t="shared" si="14"/>
        <v>76.022372091137598</v>
      </c>
      <c r="P81" s="5">
        <f t="shared" si="12"/>
        <v>-27.105151515115722</v>
      </c>
      <c r="Q81" s="5">
        <f t="shared" si="13"/>
        <v>-13.323225806453621</v>
      </c>
    </row>
    <row r="82" spans="5:17" x14ac:dyDescent="0.25">
      <c r="E82">
        <v>67.455070000000006</v>
      </c>
      <c r="F82">
        <v>224</v>
      </c>
      <c r="G82">
        <v>1911.7031999999999</v>
      </c>
      <c r="I82">
        <f t="shared" si="9"/>
        <v>-4.7051515151110834E-3</v>
      </c>
      <c r="K82">
        <f t="shared" si="10"/>
        <v>-4.3378170965111096E-2</v>
      </c>
      <c r="L82">
        <f t="shared" si="11"/>
        <v>-0.5449299999999937</v>
      </c>
      <c r="N82" s="4">
        <f t="shared" si="14"/>
        <v>77.022668045082298</v>
      </c>
      <c r="P82" s="5">
        <f t="shared" si="12"/>
        <v>-4.7051515151110834</v>
      </c>
      <c r="Q82" s="5">
        <f t="shared" si="13"/>
        <v>21.176774193554792</v>
      </c>
    </row>
    <row r="83" spans="5:17" x14ac:dyDescent="0.25">
      <c r="E83">
        <v>67.444199999999995</v>
      </c>
      <c r="F83">
        <v>224.00006999999999</v>
      </c>
      <c r="G83">
        <v>1936.3764000000001</v>
      </c>
      <c r="I83">
        <f t="shared" si="9"/>
        <v>-1.3805151515128955E-2</v>
      </c>
      <c r="K83">
        <f t="shared" si="10"/>
        <v>-5.6055784965128974E-2</v>
      </c>
      <c r="L83">
        <f t="shared" si="11"/>
        <v>-0.55580000000000496</v>
      </c>
      <c r="N83" s="4">
        <f t="shared" si="14"/>
        <v>78.022959944863373</v>
      </c>
      <c r="P83" s="5">
        <f t="shared" si="12"/>
        <v>-13.805151515128955</v>
      </c>
      <c r="Q83" s="5">
        <f t="shared" si="13"/>
        <v>10.306774193543532</v>
      </c>
    </row>
    <row r="84" spans="5:17" x14ac:dyDescent="0.25">
      <c r="E84">
        <v>67.435969999999998</v>
      </c>
      <c r="F84">
        <v>224</v>
      </c>
      <c r="G84">
        <v>1961.0497</v>
      </c>
      <c r="I84">
        <f t="shared" si="9"/>
        <v>-2.8051515151332751E-3</v>
      </c>
      <c r="K84">
        <f t="shared" si="10"/>
        <v>-4.8633413465133279E-2</v>
      </c>
      <c r="L84">
        <f t="shared" si="11"/>
        <v>-0.56403000000000247</v>
      </c>
      <c r="N84" s="4">
        <f t="shared" si="14"/>
        <v>79.023255898808074</v>
      </c>
      <c r="P84" s="5">
        <f t="shared" si="12"/>
        <v>-2.8051515151332751</v>
      </c>
      <c r="Q84" s="5">
        <f t="shared" si="13"/>
        <v>2.076774193546016</v>
      </c>
    </row>
    <row r="85" spans="5:17" x14ac:dyDescent="0.25">
      <c r="E85">
        <v>67.433899999999994</v>
      </c>
      <c r="F85">
        <v>224</v>
      </c>
      <c r="G85">
        <v>1985.7231999999999</v>
      </c>
      <c r="I85">
        <f t="shared" si="9"/>
        <v>-2.370515151511654E-2</v>
      </c>
      <c r="K85">
        <f t="shared" si="10"/>
        <v>-7.3111070965116542E-2</v>
      </c>
      <c r="L85">
        <f t="shared" si="11"/>
        <v>-0.56610000000000582</v>
      </c>
      <c r="N85" s="4">
        <f t="shared" si="14"/>
        <v>80.023559961080025</v>
      </c>
      <c r="P85" s="5">
        <f t="shared" si="12"/>
        <v>-23.70515151511654</v>
      </c>
      <c r="Q85" s="5">
        <f t="shared" si="13"/>
        <v>6.7741935426690603E-3</v>
      </c>
    </row>
    <row r="86" spans="5:17" x14ac:dyDescent="0.25">
      <c r="E86">
        <v>67.433869999999999</v>
      </c>
      <c r="F86">
        <v>224</v>
      </c>
      <c r="G86">
        <v>2010.3965000000001</v>
      </c>
      <c r="I86">
        <f t="shared" si="9"/>
        <v>5.9484848486590636E-4</v>
      </c>
      <c r="K86">
        <f t="shared" si="10"/>
        <v>-5.2388699465134081E-2</v>
      </c>
      <c r="L86">
        <f t="shared" si="11"/>
        <v>-0.56613000000000113</v>
      </c>
      <c r="N86" s="4">
        <f t="shared" si="14"/>
        <v>81.023855915024726</v>
      </c>
      <c r="P86" s="5">
        <f t="shared" si="12"/>
        <v>0.59484848486590636</v>
      </c>
      <c r="Q86" s="5">
        <f t="shared" si="13"/>
        <v>-2.3225806452642495E-2</v>
      </c>
    </row>
    <row r="87" spans="5:17" x14ac:dyDescent="0.25">
      <c r="E87">
        <v>67.435680000000005</v>
      </c>
      <c r="F87">
        <v>224</v>
      </c>
      <c r="G87">
        <v>2035.0699</v>
      </c>
      <c r="I87">
        <f t="shared" si="9"/>
        <v>-5.2051515151276817E-3</v>
      </c>
      <c r="K87">
        <f t="shared" si="10"/>
        <v>-6.1766342465127688E-2</v>
      </c>
      <c r="L87">
        <f t="shared" si="11"/>
        <v>-0.56431999999999505</v>
      </c>
      <c r="N87" s="4">
        <f t="shared" si="14"/>
        <v>82.024155923133051</v>
      </c>
      <c r="P87" s="5">
        <f t="shared" si="12"/>
        <v>-5.2051515151276817</v>
      </c>
      <c r="Q87" s="5">
        <f t="shared" si="13"/>
        <v>1.786774193553442</v>
      </c>
    </row>
    <row r="88" spans="5:17" x14ac:dyDescent="0.25">
      <c r="E88">
        <v>67.441969999999998</v>
      </c>
      <c r="F88">
        <v>224</v>
      </c>
      <c r="G88">
        <v>2059.7433000000001</v>
      </c>
      <c r="I88">
        <f t="shared" si="9"/>
        <v>-9.2051515151183594E-3</v>
      </c>
      <c r="K88">
        <f t="shared" si="10"/>
        <v>-6.9343985465118385E-2</v>
      </c>
      <c r="L88">
        <f t="shared" si="11"/>
        <v>-0.55803000000000225</v>
      </c>
      <c r="N88" s="4">
        <f t="shared" si="14"/>
        <v>83.024455931241391</v>
      </c>
      <c r="P88" s="5">
        <f t="shared" si="12"/>
        <v>-9.2051515151183594</v>
      </c>
      <c r="Q88" s="5">
        <f t="shared" si="13"/>
        <v>8.0767741935462425</v>
      </c>
    </row>
    <row r="89" spans="5:17" x14ac:dyDescent="0.25">
      <c r="E89">
        <v>67.436409999999995</v>
      </c>
      <c r="F89">
        <v>224.00005999999999</v>
      </c>
      <c r="G89">
        <v>2084.4166</v>
      </c>
      <c r="I89">
        <f t="shared" si="9"/>
        <v>-1.5005151515111947E-2</v>
      </c>
      <c r="K89">
        <f t="shared" si="10"/>
        <v>-7.8721613965111958E-2</v>
      </c>
      <c r="L89">
        <f t="shared" si="11"/>
        <v>-0.56359000000000492</v>
      </c>
      <c r="N89" s="4">
        <f t="shared" si="14"/>
        <v>84.024751885186078</v>
      </c>
      <c r="P89" s="5">
        <f t="shared" si="12"/>
        <v>-15.005151515111947</v>
      </c>
      <c r="Q89" s="5">
        <f t="shared" si="13"/>
        <v>2.5167741935435695</v>
      </c>
    </row>
    <row r="90" spans="5:17" x14ac:dyDescent="0.25">
      <c r="E90">
        <v>67.442869999999999</v>
      </c>
      <c r="F90">
        <v>223.99994000000001</v>
      </c>
      <c r="G90">
        <v>2109.09</v>
      </c>
      <c r="I90">
        <f t="shared" si="9"/>
        <v>-1.3205151515109037E-2</v>
      </c>
      <c r="K90">
        <f t="shared" si="10"/>
        <v>-8.0499256965109067E-2</v>
      </c>
      <c r="L90">
        <f t="shared" si="11"/>
        <v>-0.55713000000000079</v>
      </c>
      <c r="N90" s="4">
        <f t="shared" si="14"/>
        <v>85.025051893294417</v>
      </c>
      <c r="P90" s="5">
        <f t="shared" si="12"/>
        <v>-13.205151515109037</v>
      </c>
      <c r="Q90" s="5">
        <f t="shared" si="13"/>
        <v>8.9767741935476977</v>
      </c>
    </row>
    <row r="91" spans="5:17" x14ac:dyDescent="0.25">
      <c r="E91">
        <v>67.431569999999994</v>
      </c>
      <c r="F91">
        <v>223.99992</v>
      </c>
      <c r="G91">
        <v>2133.7633000000001</v>
      </c>
      <c r="I91">
        <f t="shared" si="9"/>
        <v>-1.7905151515122952E-2</v>
      </c>
      <c r="K91">
        <f t="shared" si="10"/>
        <v>-8.8776885465123023E-2</v>
      </c>
      <c r="L91">
        <f t="shared" si="11"/>
        <v>-0.56843000000000643</v>
      </c>
      <c r="N91" s="4">
        <f t="shared" si="14"/>
        <v>86.025347847239118</v>
      </c>
      <c r="P91" s="5">
        <f t="shared" si="12"/>
        <v>-17.905151515122952</v>
      </c>
      <c r="Q91" s="5">
        <f t="shared" si="13"/>
        <v>-2.3232258064579403</v>
      </c>
    </row>
    <row r="92" spans="5:17" x14ac:dyDescent="0.25">
      <c r="E92">
        <v>67.433070000000001</v>
      </c>
      <c r="F92">
        <v>224</v>
      </c>
      <c r="G92">
        <v>2158.4366</v>
      </c>
      <c r="I92">
        <f t="shared" si="9"/>
        <v>7.9348484848651424E-3</v>
      </c>
      <c r="K92">
        <f t="shared" si="10"/>
        <v>-6.6514513965134914E-2</v>
      </c>
      <c r="L92">
        <f t="shared" si="11"/>
        <v>-0.56692999999999927</v>
      </c>
      <c r="N92" s="4">
        <f t="shared" si="14"/>
        <v>87.025643801183818</v>
      </c>
      <c r="P92" s="5">
        <f t="shared" si="12"/>
        <v>7.9348484848651424</v>
      </c>
      <c r="Q92" s="5">
        <f t="shared" si="13"/>
        <v>-0.82322580645077803</v>
      </c>
    </row>
    <row r="93" spans="5:17" x14ac:dyDescent="0.25">
      <c r="E93">
        <v>67.436170000000004</v>
      </c>
      <c r="F93">
        <v>224.00005999999999</v>
      </c>
      <c r="G93">
        <v>2183.1098999999999</v>
      </c>
      <c r="I93">
        <f t="shared" si="9"/>
        <v>2.2394848484879049E-2</v>
      </c>
      <c r="K93">
        <f t="shared" si="10"/>
        <v>-5.5632142465120993E-2</v>
      </c>
      <c r="L93">
        <f t="shared" si="11"/>
        <v>-0.56382999999999583</v>
      </c>
      <c r="N93" s="4">
        <f t="shared" si="14"/>
        <v>88.025939755128519</v>
      </c>
      <c r="P93" s="5">
        <f t="shared" si="12"/>
        <v>22.394848484879049</v>
      </c>
      <c r="Q93" s="5">
        <f t="shared" si="13"/>
        <v>2.2767741935526553</v>
      </c>
    </row>
    <row r="94" spans="5:17" x14ac:dyDescent="0.25">
      <c r="E94">
        <v>67.444199999999995</v>
      </c>
      <c r="F94">
        <v>224</v>
      </c>
      <c r="G94">
        <v>2207.7833000000001</v>
      </c>
      <c r="I94">
        <f t="shared" si="9"/>
        <v>2.1334848484883651E-2</v>
      </c>
      <c r="K94">
        <f t="shared" si="10"/>
        <v>-6.026978546511641E-2</v>
      </c>
      <c r="L94">
        <f t="shared" si="11"/>
        <v>-0.55580000000000496</v>
      </c>
      <c r="N94" s="4">
        <f t="shared" si="14"/>
        <v>89.026239763236845</v>
      </c>
      <c r="P94" s="5">
        <f t="shared" si="12"/>
        <v>21.334848484883651</v>
      </c>
      <c r="Q94" s="5">
        <f t="shared" si="13"/>
        <v>10.306774193543532</v>
      </c>
    </row>
    <row r="95" spans="5:17" x14ac:dyDescent="0.25">
      <c r="E95">
        <v>67.434970000000007</v>
      </c>
      <c r="F95">
        <v>223.99992</v>
      </c>
      <c r="G95">
        <v>2232.4567999999999</v>
      </c>
      <c r="I95">
        <f t="shared" si="9"/>
        <v>1.4394848484869271E-2</v>
      </c>
      <c r="K95">
        <f t="shared" si="10"/>
        <v>-7.0787442965130731E-2</v>
      </c>
      <c r="L95">
        <f t="shared" si="11"/>
        <v>-0.56502999999999304</v>
      </c>
      <c r="N95" s="4">
        <f t="shared" si="14"/>
        <v>90.026543825508796</v>
      </c>
      <c r="P95" s="5">
        <f t="shared" si="12"/>
        <v>14.394848484869271</v>
      </c>
      <c r="Q95" s="5">
        <f t="shared" si="13"/>
        <v>1.076774193555452</v>
      </c>
    </row>
    <row r="96" spans="5:17" x14ac:dyDescent="0.25">
      <c r="E96">
        <v>67.45917</v>
      </c>
      <c r="F96">
        <v>224</v>
      </c>
      <c r="G96">
        <v>2257.1300999999999</v>
      </c>
      <c r="I96">
        <f t="shared" si="9"/>
        <v>2.8294848484875956E-2</v>
      </c>
      <c r="K96">
        <f t="shared" si="10"/>
        <v>-6.0465071465124032E-2</v>
      </c>
      <c r="L96">
        <f t="shared" si="11"/>
        <v>-0.5408299999999997</v>
      </c>
      <c r="N96" s="4">
        <f t="shared" si="14"/>
        <v>91.026839779453496</v>
      </c>
      <c r="P96" s="5">
        <f t="shared" si="12"/>
        <v>28.294848484875956</v>
      </c>
      <c r="Q96" s="5">
        <f t="shared" si="13"/>
        <v>25.276774193548789</v>
      </c>
    </row>
    <row r="97" spans="5:17" x14ac:dyDescent="0.25">
      <c r="E97">
        <v>67.447569999999999</v>
      </c>
      <c r="F97">
        <v>224</v>
      </c>
      <c r="G97">
        <v>2281.8033999999998</v>
      </c>
      <c r="I97">
        <f t="shared" si="9"/>
        <v>2.2334848484888425E-2</v>
      </c>
      <c r="K97">
        <f t="shared" si="10"/>
        <v>-7.0002699965111603E-2</v>
      </c>
      <c r="L97">
        <f t="shared" si="11"/>
        <v>-0.55243000000000109</v>
      </c>
      <c r="N97" s="4">
        <f t="shared" si="14"/>
        <v>92.027135733398197</v>
      </c>
      <c r="P97" s="5">
        <f t="shared" si="12"/>
        <v>22.334848484888425</v>
      </c>
      <c r="Q97" s="5">
        <f t="shared" si="13"/>
        <v>13.676774193547402</v>
      </c>
    </row>
    <row r="98" spans="5:17" x14ac:dyDescent="0.25">
      <c r="E98">
        <v>67.439670000000007</v>
      </c>
      <c r="F98">
        <v>224</v>
      </c>
      <c r="G98">
        <v>2306.4769000000001</v>
      </c>
      <c r="I98">
        <f t="shared" si="9"/>
        <v>-3.4051515151247713E-3</v>
      </c>
      <c r="K98">
        <f t="shared" si="10"/>
        <v>-9.9320357465124798E-2</v>
      </c>
      <c r="L98">
        <f t="shared" si="11"/>
        <v>-0.56032999999999333</v>
      </c>
      <c r="N98" s="4">
        <f t="shared" si="14"/>
        <v>93.027439795670162</v>
      </c>
      <c r="P98" s="5">
        <f t="shared" si="12"/>
        <v>-3.4051515151247713</v>
      </c>
      <c r="Q98" s="5">
        <f t="shared" si="13"/>
        <v>5.7767741935551564</v>
      </c>
    </row>
    <row r="99" spans="5:17" x14ac:dyDescent="0.25">
      <c r="E99">
        <v>67.450670000000002</v>
      </c>
      <c r="F99">
        <v>224</v>
      </c>
      <c r="G99">
        <v>2331.1500999999998</v>
      </c>
      <c r="I99">
        <f t="shared" si="9"/>
        <v>-5.0515151511376644E-4</v>
      </c>
      <c r="K99">
        <f t="shared" si="10"/>
        <v>-9.99979714651138E-2</v>
      </c>
      <c r="L99">
        <f t="shared" si="11"/>
        <v>-0.54932999999999765</v>
      </c>
      <c r="N99" s="4">
        <f t="shared" si="14"/>
        <v>94.027731695451223</v>
      </c>
      <c r="P99" s="5">
        <f t="shared" si="12"/>
        <v>-0.50515151511376644</v>
      </c>
      <c r="Q99" s="5">
        <f t="shared" si="13"/>
        <v>16.776774193550835</v>
      </c>
    </row>
    <row r="100" spans="5:17" x14ac:dyDescent="0.25">
      <c r="E100">
        <v>67.455370000000002</v>
      </c>
      <c r="F100">
        <v>224</v>
      </c>
      <c r="G100">
        <v>2355.8236000000002</v>
      </c>
      <c r="I100">
        <f t="shared" si="9"/>
        <v>2.2294848484875729E-2</v>
      </c>
      <c r="K100">
        <f t="shared" si="10"/>
        <v>-8.0775628965124302E-2</v>
      </c>
      <c r="L100">
        <f t="shared" si="11"/>
        <v>-0.54462999999999795</v>
      </c>
      <c r="N100" s="4">
        <f t="shared" si="14"/>
        <v>95.028035757723188</v>
      </c>
      <c r="P100" s="5">
        <f t="shared" si="12"/>
        <v>22.294848484875729</v>
      </c>
      <c r="Q100" s="5">
        <f t="shared" si="13"/>
        <v>21.47677419355054</v>
      </c>
    </row>
    <row r="101" spans="5:17" x14ac:dyDescent="0.25">
      <c r="E101">
        <v>67.429569999999998</v>
      </c>
      <c r="F101">
        <v>224</v>
      </c>
      <c r="G101">
        <v>2380.4969000000001</v>
      </c>
      <c r="I101">
        <f t="shared" si="9"/>
        <v>2.7034848484873919E-2</v>
      </c>
      <c r="K101">
        <f t="shared" si="10"/>
        <v>-7.9613257465126153E-2</v>
      </c>
      <c r="L101">
        <f t="shared" si="11"/>
        <v>-0.57043000000000177</v>
      </c>
      <c r="N101" s="4">
        <f t="shared" si="14"/>
        <v>96.028331711667889</v>
      </c>
      <c r="P101" s="5">
        <f t="shared" si="12"/>
        <v>27.034848484873919</v>
      </c>
      <c r="Q101" s="5">
        <f t="shared" si="13"/>
        <v>-4.3232258064532791</v>
      </c>
    </row>
    <row r="102" spans="5:17" x14ac:dyDescent="0.25">
      <c r="E102">
        <v>67.43817</v>
      </c>
      <c r="F102">
        <v>224.00004999999999</v>
      </c>
      <c r="G102">
        <v>2405.1703000000002</v>
      </c>
      <c r="I102">
        <f t="shared" si="9"/>
        <v>7.9484848487254567E-4</v>
      </c>
      <c r="K102">
        <f t="shared" si="10"/>
        <v>-0.10943090046512755</v>
      </c>
      <c r="L102">
        <f t="shared" si="11"/>
        <v>-0.5618300000000005</v>
      </c>
      <c r="N102" s="4">
        <f t="shared" si="14"/>
        <v>97.028631719776229</v>
      </c>
      <c r="P102" s="5">
        <f t="shared" si="12"/>
        <v>0.79484848487254567</v>
      </c>
      <c r="Q102" s="5">
        <f t="shared" si="13"/>
        <v>4.2767741935479942</v>
      </c>
    </row>
    <row r="103" spans="5:17" x14ac:dyDescent="0.25">
      <c r="E103">
        <v>67.443100000000001</v>
      </c>
      <c r="F103">
        <v>224.00006999999999</v>
      </c>
      <c r="G103">
        <v>2429.8436000000002</v>
      </c>
      <c r="I103">
        <f t="shared" si="9"/>
        <v>-2.8051515151332751E-3</v>
      </c>
      <c r="K103">
        <f t="shared" si="10"/>
        <v>-0.11660852896513335</v>
      </c>
      <c r="L103">
        <f t="shared" si="11"/>
        <v>-0.55689999999999884</v>
      </c>
      <c r="N103" s="4">
        <f t="shared" si="14"/>
        <v>98.028927673720929</v>
      </c>
      <c r="P103" s="5">
        <f t="shared" si="12"/>
        <v>-2.8051515151332751</v>
      </c>
      <c r="Q103" s="5">
        <f t="shared" si="13"/>
        <v>9.2067741935496485</v>
      </c>
    </row>
    <row r="104" spans="5:17" x14ac:dyDescent="0.25">
      <c r="E104">
        <v>67.401070000000004</v>
      </c>
      <c r="F104">
        <v>224</v>
      </c>
      <c r="G104">
        <v>2454.5169000000001</v>
      </c>
      <c r="I104">
        <f t="shared" si="9"/>
        <v>-1.5205151515118587E-2</v>
      </c>
      <c r="K104">
        <f t="shared" si="10"/>
        <v>-0.13258615746511865</v>
      </c>
      <c r="L104">
        <f t="shared" si="11"/>
        <v>-0.59892999999999574</v>
      </c>
      <c r="N104" s="4">
        <f t="shared" si="14"/>
        <v>99.029223627665615</v>
      </c>
      <c r="P104" s="5">
        <f t="shared" si="12"/>
        <v>-15.205151515118587</v>
      </c>
      <c r="Q104" s="5">
        <f t="shared" si="13"/>
        <v>-32.823225806447255</v>
      </c>
    </row>
    <row r="105" spans="5:17" x14ac:dyDescent="0.25">
      <c r="E105">
        <v>67.43329</v>
      </c>
      <c r="F105">
        <v>224</v>
      </c>
      <c r="G105">
        <v>2479.1904</v>
      </c>
      <c r="I105">
        <f t="shared" si="9"/>
        <v>-8.4051515151202238E-3</v>
      </c>
      <c r="K105">
        <f t="shared" si="10"/>
        <v>-0.12936381496512023</v>
      </c>
      <c r="L105">
        <f t="shared" si="11"/>
        <v>-0.56671000000000049</v>
      </c>
      <c r="N105" s="4">
        <f t="shared" si="14"/>
        <v>100.02952768993757</v>
      </c>
      <c r="P105" s="5">
        <f t="shared" si="12"/>
        <v>-8.4051515151202238</v>
      </c>
      <c r="Q105" s="5">
        <f t="shared" si="13"/>
        <v>-0.6032258064520013</v>
      </c>
    </row>
    <row r="106" spans="5:17" x14ac:dyDescent="0.25">
      <c r="E106">
        <v>67.422470000000004</v>
      </c>
      <c r="F106">
        <v>224</v>
      </c>
      <c r="G106">
        <v>2503.8636000000001</v>
      </c>
      <c r="I106">
        <f t="shared" si="9"/>
        <v>-3.6515151512617194E-4</v>
      </c>
      <c r="K106">
        <f t="shared" si="10"/>
        <v>-0.12490142896512624</v>
      </c>
      <c r="L106">
        <f t="shared" si="11"/>
        <v>-0.57752999999999588</v>
      </c>
      <c r="N106" s="4">
        <f t="shared" si="14"/>
        <v>101.02981958971866</v>
      </c>
      <c r="P106" s="5">
        <f t="shared" si="12"/>
        <v>-0.36515151512617194</v>
      </c>
      <c r="Q106" s="5">
        <f t="shared" si="13"/>
        <v>-11.423225806447391</v>
      </c>
    </row>
    <row r="107" spans="5:17" x14ac:dyDescent="0.25">
      <c r="E107">
        <v>67.432469999999995</v>
      </c>
      <c r="F107">
        <v>224</v>
      </c>
      <c r="G107">
        <v>2528.5371</v>
      </c>
      <c r="I107">
        <f t="shared" si="9"/>
        <v>-3.0515151510712712E-4</v>
      </c>
      <c r="K107">
        <f t="shared" si="10"/>
        <v>-0.12841908646510714</v>
      </c>
      <c r="L107">
        <f t="shared" si="11"/>
        <v>-0.56753000000000497</v>
      </c>
      <c r="N107" s="4">
        <f t="shared" si="14"/>
        <v>102.03012365199059</v>
      </c>
      <c r="P107" s="5">
        <f t="shared" si="12"/>
        <v>-0.30515151510712712</v>
      </c>
      <c r="Q107" s="5">
        <f t="shared" si="13"/>
        <v>-1.4232258064564851</v>
      </c>
    </row>
    <row r="108" spans="5:17" x14ac:dyDescent="0.25">
      <c r="E108">
        <v>67.422970000000007</v>
      </c>
      <c r="F108">
        <v>224</v>
      </c>
      <c r="G108">
        <v>2553.2103000000002</v>
      </c>
      <c r="I108">
        <f t="shared" si="9"/>
        <v>-3.0515151510712712E-4</v>
      </c>
      <c r="K108">
        <f t="shared" si="10"/>
        <v>-0.1319967004651072</v>
      </c>
      <c r="L108">
        <f t="shared" si="11"/>
        <v>-0.57702999999999349</v>
      </c>
      <c r="N108" s="4">
        <f t="shared" si="14"/>
        <v>103.03041555177168</v>
      </c>
      <c r="P108" s="5">
        <f t="shared" si="12"/>
        <v>-0.30515151510712712</v>
      </c>
      <c r="Q108" s="5">
        <f t="shared" si="13"/>
        <v>-10.923225806445004</v>
      </c>
    </row>
    <row r="109" spans="5:17" x14ac:dyDescent="0.25">
      <c r="E109">
        <v>67.442869999999999</v>
      </c>
      <c r="F109">
        <v>224</v>
      </c>
      <c r="G109">
        <v>2577.8836999999999</v>
      </c>
      <c r="I109">
        <f t="shared" si="9"/>
        <v>-1.1051515151336844E-3</v>
      </c>
      <c r="K109">
        <f t="shared" si="10"/>
        <v>-0.13637434346513372</v>
      </c>
      <c r="L109">
        <f t="shared" si="11"/>
        <v>-0.55713000000000079</v>
      </c>
      <c r="N109" s="4">
        <f t="shared" si="14"/>
        <v>104.03071555987999</v>
      </c>
      <c r="P109" s="5">
        <f t="shared" si="12"/>
        <v>-1.1051515151336844</v>
      </c>
      <c r="Q109" s="5">
        <f t="shared" si="13"/>
        <v>8.9767741935476977</v>
      </c>
    </row>
    <row r="110" spans="5:17" x14ac:dyDescent="0.25">
      <c r="E110">
        <v>67.429400000000001</v>
      </c>
      <c r="F110">
        <v>224</v>
      </c>
      <c r="G110">
        <v>2602.5569999999998</v>
      </c>
      <c r="I110">
        <f t="shared" si="9"/>
        <v>-9.2051515151183594E-3</v>
      </c>
      <c r="K110">
        <f t="shared" si="10"/>
        <v>-0.14805197196511838</v>
      </c>
      <c r="L110">
        <f t="shared" si="11"/>
        <v>-0.57059999999999889</v>
      </c>
      <c r="N110" s="4">
        <f t="shared" si="14"/>
        <v>105.03101151382469</v>
      </c>
      <c r="P110" s="5">
        <f t="shared" si="12"/>
        <v>-9.2051515151183594</v>
      </c>
      <c r="Q110" s="5">
        <f t="shared" si="13"/>
        <v>-4.493225806450396</v>
      </c>
    </row>
    <row r="111" spans="5:17" x14ac:dyDescent="0.25">
      <c r="E111">
        <v>67.4529</v>
      </c>
      <c r="F111">
        <v>224</v>
      </c>
      <c r="G111">
        <v>2627.2305000000001</v>
      </c>
      <c r="I111">
        <f t="shared" si="9"/>
        <v>6.1348484848906537E-3</v>
      </c>
      <c r="K111">
        <f t="shared" si="10"/>
        <v>-0.13628962946510942</v>
      </c>
      <c r="L111">
        <f t="shared" si="11"/>
        <v>-0.54710000000000036</v>
      </c>
      <c r="N111" s="4">
        <f t="shared" si="14"/>
        <v>106.03131557609666</v>
      </c>
      <c r="P111" s="5">
        <f t="shared" si="12"/>
        <v>6.1348484848906537</v>
      </c>
      <c r="Q111" s="5">
        <f t="shared" si="13"/>
        <v>19.006774193548125</v>
      </c>
    </row>
    <row r="112" spans="5:17" x14ac:dyDescent="0.25">
      <c r="E112">
        <v>67.437870000000004</v>
      </c>
      <c r="F112">
        <v>224</v>
      </c>
      <c r="G112">
        <v>2651.9038</v>
      </c>
      <c r="I112">
        <f t="shared" si="9"/>
        <v>7.8948484848808675E-3</v>
      </c>
      <c r="K112">
        <f t="shared" si="10"/>
        <v>-0.13810725796511919</v>
      </c>
      <c r="L112">
        <f t="shared" si="11"/>
        <v>-0.56212999999999624</v>
      </c>
      <c r="N112" s="4">
        <f t="shared" si="14"/>
        <v>107.03161153004136</v>
      </c>
      <c r="P112" s="5">
        <f t="shared" si="12"/>
        <v>7.8948484848808675</v>
      </c>
      <c r="Q112" s="5">
        <f t="shared" si="13"/>
        <v>3.976774193552246</v>
      </c>
    </row>
    <row r="113" spans="5:17" x14ac:dyDescent="0.25">
      <c r="E113">
        <v>67.447770000000006</v>
      </c>
      <c r="F113">
        <v>224</v>
      </c>
      <c r="G113">
        <v>2676.5771</v>
      </c>
      <c r="I113">
        <f t="shared" si="9"/>
        <v>-8.3051515151169042E-3</v>
      </c>
      <c r="K113">
        <f t="shared" si="10"/>
        <v>-0.15788488646511695</v>
      </c>
      <c r="L113">
        <f t="shared" si="11"/>
        <v>-0.55222999999999445</v>
      </c>
      <c r="N113" s="4">
        <f t="shared" si="14"/>
        <v>108.03190748398606</v>
      </c>
      <c r="P113" s="5">
        <f t="shared" si="12"/>
        <v>-8.3051515151169042</v>
      </c>
      <c r="Q113" s="5">
        <f t="shared" si="13"/>
        <v>13.876774193554041</v>
      </c>
    </row>
    <row r="114" spans="5:17" x14ac:dyDescent="0.25">
      <c r="E114">
        <v>67.452370000000002</v>
      </c>
      <c r="F114">
        <v>224</v>
      </c>
      <c r="G114">
        <v>2701.2505000000001</v>
      </c>
      <c r="I114">
        <f t="shared" si="9"/>
        <v>1.6948484848740009E-3</v>
      </c>
      <c r="K114">
        <f t="shared" si="10"/>
        <v>-0.15146252946512606</v>
      </c>
      <c r="L114">
        <f t="shared" si="11"/>
        <v>-0.54762999999999806</v>
      </c>
      <c r="N114" s="4">
        <f t="shared" si="14"/>
        <v>109.03220749209439</v>
      </c>
      <c r="P114" s="5">
        <f t="shared" si="12"/>
        <v>1.6948484848740009</v>
      </c>
      <c r="Q114" s="5">
        <f t="shared" si="13"/>
        <v>18.476774193550426</v>
      </c>
    </row>
    <row r="115" spans="5:17" x14ac:dyDescent="0.25">
      <c r="E115">
        <v>67.447069999999997</v>
      </c>
      <c r="F115">
        <v>224</v>
      </c>
      <c r="G115">
        <v>2725.9238999999998</v>
      </c>
      <c r="I115">
        <f t="shared" si="9"/>
        <v>2.779484848488778E-2</v>
      </c>
      <c r="K115">
        <f t="shared" si="10"/>
        <v>-0.12894017246511225</v>
      </c>
      <c r="L115">
        <f t="shared" si="11"/>
        <v>-0.55293000000000347</v>
      </c>
      <c r="N115" s="4">
        <f t="shared" si="14"/>
        <v>110.0325075002027</v>
      </c>
      <c r="P115" s="5">
        <f t="shared" si="12"/>
        <v>27.79484848488778</v>
      </c>
      <c r="Q115" s="5">
        <f t="shared" si="13"/>
        <v>13.176774193545015</v>
      </c>
    </row>
    <row r="116" spans="5:17" x14ac:dyDescent="0.25">
      <c r="E116">
        <v>67.440770000000001</v>
      </c>
      <c r="F116">
        <v>224</v>
      </c>
      <c r="G116">
        <v>2750.5972000000002</v>
      </c>
      <c r="I116">
        <f t="shared" si="9"/>
        <v>1.8794848484873228E-2</v>
      </c>
      <c r="K116">
        <f t="shared" si="10"/>
        <v>-0.14151780096512684</v>
      </c>
      <c r="L116">
        <f t="shared" si="11"/>
        <v>-0.55922999999999945</v>
      </c>
      <c r="N116" s="4">
        <f t="shared" si="14"/>
        <v>111.03280345414743</v>
      </c>
      <c r="P116" s="5">
        <f t="shared" si="12"/>
        <v>18.794848484873228</v>
      </c>
      <c r="Q116" s="5">
        <f t="shared" si="13"/>
        <v>6.8767741935490401</v>
      </c>
    </row>
    <row r="117" spans="5:17" x14ac:dyDescent="0.25">
      <c r="E117">
        <v>67.464820000000003</v>
      </c>
      <c r="F117">
        <v>224</v>
      </c>
      <c r="G117">
        <v>2775.2705999999998</v>
      </c>
      <c r="I117">
        <f t="shared" si="9"/>
        <v>5.6948484848931002E-3</v>
      </c>
      <c r="K117">
        <f t="shared" si="10"/>
        <v>-0.15819544396510693</v>
      </c>
      <c r="L117">
        <f t="shared" si="11"/>
        <v>-0.53517999999999688</v>
      </c>
      <c r="N117" s="4">
        <f t="shared" si="14"/>
        <v>112.03310346225574</v>
      </c>
      <c r="P117" s="5">
        <f t="shared" si="12"/>
        <v>5.6948484848931002</v>
      </c>
      <c r="Q117" s="5">
        <f t="shared" si="13"/>
        <v>30.926774193551609</v>
      </c>
    </row>
    <row r="118" spans="5:17" x14ac:dyDescent="0.25">
      <c r="E118">
        <v>67.443569999999994</v>
      </c>
      <c r="F118">
        <v>224</v>
      </c>
      <c r="G118">
        <v>2799.944</v>
      </c>
      <c r="I118">
        <f t="shared" si="9"/>
        <v>3.834848484871145E-3</v>
      </c>
      <c r="K118">
        <f t="shared" si="10"/>
        <v>-0.1636330869651289</v>
      </c>
      <c r="L118">
        <f t="shared" si="11"/>
        <v>-0.55643000000000598</v>
      </c>
      <c r="N118" s="4">
        <f t="shared" si="14"/>
        <v>113.03340347036406</v>
      </c>
      <c r="P118" s="5">
        <f t="shared" si="12"/>
        <v>3.834848484871145</v>
      </c>
      <c r="Q118" s="5">
        <f t="shared" si="13"/>
        <v>9.6767741935425136</v>
      </c>
    </row>
    <row r="119" spans="5:17" x14ac:dyDescent="0.25">
      <c r="E119">
        <v>67.444069999999996</v>
      </c>
      <c r="F119">
        <v>224</v>
      </c>
      <c r="G119">
        <v>2824.6174000000001</v>
      </c>
      <c r="I119">
        <f t="shared" si="9"/>
        <v>3.4794848484892782E-2</v>
      </c>
      <c r="K119">
        <f t="shared" si="10"/>
        <v>-0.13625072996510729</v>
      </c>
      <c r="L119">
        <f t="shared" si="11"/>
        <v>-0.55593000000000359</v>
      </c>
      <c r="N119" s="4">
        <f t="shared" si="14"/>
        <v>114.0337034784724</v>
      </c>
      <c r="P119" s="5">
        <f t="shared" si="12"/>
        <v>34.794848484892782</v>
      </c>
      <c r="Q119" s="5">
        <f t="shared" si="13"/>
        <v>10.176774193544901</v>
      </c>
    </row>
    <row r="120" spans="5:17" x14ac:dyDescent="0.25">
      <c r="E120">
        <v>67.445059999999998</v>
      </c>
      <c r="F120">
        <v>224</v>
      </c>
      <c r="G120">
        <v>2849.2905999999998</v>
      </c>
      <c r="I120">
        <f t="shared" si="9"/>
        <v>3.6834848484886606E-2</v>
      </c>
      <c r="K120">
        <f t="shared" si="10"/>
        <v>-0.13778834396511341</v>
      </c>
      <c r="L120">
        <f t="shared" si="11"/>
        <v>-0.55494000000000199</v>
      </c>
      <c r="N120" s="4">
        <f t="shared" si="14"/>
        <v>115.03399537825346</v>
      </c>
      <c r="P120" s="5">
        <f t="shared" si="12"/>
        <v>36.834848484886606</v>
      </c>
      <c r="Q120" s="5">
        <f t="shared" si="13"/>
        <v>11.166774193546502</v>
      </c>
    </row>
    <row r="121" spans="5:17" x14ac:dyDescent="0.25">
      <c r="E121">
        <v>67.45796</v>
      </c>
      <c r="F121">
        <v>224.0001</v>
      </c>
      <c r="G121">
        <v>2873.9641000000001</v>
      </c>
      <c r="I121">
        <f t="shared" si="9"/>
        <v>4.9484848489100841E-4</v>
      </c>
      <c r="K121">
        <f t="shared" si="10"/>
        <v>-0.17770600146510906</v>
      </c>
      <c r="L121">
        <f t="shared" si="11"/>
        <v>-0.54204000000000008</v>
      </c>
      <c r="N121" s="4">
        <f t="shared" si="14"/>
        <v>116.03429944052543</v>
      </c>
      <c r="P121" s="5">
        <f t="shared" si="12"/>
        <v>0.49484848489100841</v>
      </c>
      <c r="Q121" s="5">
        <f t="shared" si="13"/>
        <v>24.066774193548412</v>
      </c>
    </row>
    <row r="122" spans="5:17" x14ac:dyDescent="0.25">
      <c r="E122">
        <v>67.454759999999993</v>
      </c>
      <c r="F122">
        <v>224.0001</v>
      </c>
      <c r="G122">
        <v>2898.6372999999999</v>
      </c>
      <c r="I122">
        <f t="shared" si="9"/>
        <v>1.1134848484886106E-2</v>
      </c>
      <c r="K122">
        <f t="shared" si="10"/>
        <v>-0.17064361546511392</v>
      </c>
      <c r="L122">
        <f t="shared" si="11"/>
        <v>-0.54524000000000683</v>
      </c>
      <c r="N122" s="4">
        <f t="shared" si="14"/>
        <v>117.03459134030649</v>
      </c>
      <c r="P122" s="5">
        <f t="shared" si="12"/>
        <v>11.134848484886106</v>
      </c>
      <c r="Q122" s="5">
        <f t="shared" si="13"/>
        <v>20.866774193541659</v>
      </c>
    </row>
    <row r="123" spans="5:17" x14ac:dyDescent="0.25">
      <c r="E123">
        <v>67.460769999999997</v>
      </c>
      <c r="F123">
        <v>224</v>
      </c>
      <c r="G123">
        <v>2923.3108000000002</v>
      </c>
      <c r="I123">
        <f t="shared" si="9"/>
        <v>1.489484848488587E-2</v>
      </c>
      <c r="K123">
        <f t="shared" si="10"/>
        <v>-0.17046127296511421</v>
      </c>
      <c r="L123">
        <f t="shared" si="11"/>
        <v>-0.53923000000000343</v>
      </c>
      <c r="N123" s="4">
        <f t="shared" si="14"/>
        <v>118.03489540257846</v>
      </c>
      <c r="P123" s="5">
        <f t="shared" si="12"/>
        <v>14.89484848488587</v>
      </c>
      <c r="Q123" s="5">
        <f t="shared" si="13"/>
        <v>26.87677419354506</v>
      </c>
    </row>
    <row r="124" spans="5:17" x14ac:dyDescent="0.25">
      <c r="E124">
        <v>67.442599999999999</v>
      </c>
      <c r="F124">
        <v>224</v>
      </c>
      <c r="G124">
        <v>2947.9839999999999</v>
      </c>
      <c r="I124">
        <f t="shared" si="9"/>
        <v>9.7948484848870976E-3</v>
      </c>
      <c r="K124">
        <f t="shared" si="10"/>
        <v>-0.17913888696511293</v>
      </c>
      <c r="L124">
        <f t="shared" si="11"/>
        <v>-0.55740000000000123</v>
      </c>
      <c r="N124" s="4">
        <f t="shared" si="14"/>
        <v>119.03518730235953</v>
      </c>
      <c r="P124" s="5">
        <f t="shared" si="12"/>
        <v>9.7948484848870976</v>
      </c>
      <c r="Q124" s="5">
        <f t="shared" si="13"/>
        <v>8.7067741935472611</v>
      </c>
    </row>
    <row r="125" spans="5:17" x14ac:dyDescent="0.25">
      <c r="E125">
        <v>67.445170000000005</v>
      </c>
      <c r="F125">
        <v>224</v>
      </c>
      <c r="G125">
        <v>2972.6574000000001</v>
      </c>
      <c r="I125">
        <f t="shared" si="9"/>
        <v>1.4334848484878648E-2</v>
      </c>
      <c r="K125">
        <f t="shared" si="10"/>
        <v>-0.1781765299651214</v>
      </c>
      <c r="L125">
        <f t="shared" si="11"/>
        <v>-0.55482999999999549</v>
      </c>
      <c r="N125" s="4">
        <f t="shared" si="14"/>
        <v>120.03548731046786</v>
      </c>
      <c r="P125" s="5">
        <f t="shared" si="12"/>
        <v>14.334848484878648</v>
      </c>
      <c r="Q125" s="5">
        <f t="shared" si="13"/>
        <v>11.276774193552995</v>
      </c>
    </row>
    <row r="126" spans="5:17" x14ac:dyDescent="0.25">
      <c r="E126">
        <v>67.452669999999998</v>
      </c>
      <c r="F126">
        <v>224</v>
      </c>
      <c r="G126">
        <v>2997.3308000000002</v>
      </c>
      <c r="I126">
        <f t="shared" si="9"/>
        <v>2.2434848484891745E-2</v>
      </c>
      <c r="K126">
        <f t="shared" si="10"/>
        <v>-0.17365417296510832</v>
      </c>
      <c r="L126">
        <f t="shared" si="11"/>
        <v>-0.54733000000000231</v>
      </c>
      <c r="N126" s="4">
        <f t="shared" si="14"/>
        <v>121.03578731857618</v>
      </c>
      <c r="P126" s="5">
        <f t="shared" si="12"/>
        <v>22.434848484891745</v>
      </c>
      <c r="Q126" s="5">
        <f t="shared" si="13"/>
        <v>18.776774193546174</v>
      </c>
    </row>
    <row r="127" spans="5:17" x14ac:dyDescent="0.25">
      <c r="E127">
        <v>67.460070000000002</v>
      </c>
      <c r="F127">
        <v>224</v>
      </c>
      <c r="G127">
        <v>3022.0043000000001</v>
      </c>
      <c r="I127">
        <f t="shared" si="9"/>
        <v>3.0034848484888244E-2</v>
      </c>
      <c r="K127">
        <f t="shared" si="10"/>
        <v>-0.16963183046511182</v>
      </c>
      <c r="L127">
        <f t="shared" si="11"/>
        <v>-0.53992999999999824</v>
      </c>
      <c r="N127" s="4">
        <f t="shared" si="14"/>
        <v>122.03609138084813</v>
      </c>
      <c r="P127" s="5">
        <f t="shared" si="12"/>
        <v>30.034848484888244</v>
      </c>
      <c r="Q127" s="5">
        <f t="shared" si="13"/>
        <v>26.176774193550244</v>
      </c>
    </row>
    <row r="128" spans="5:17" x14ac:dyDescent="0.25">
      <c r="E128">
        <v>67.446100000000001</v>
      </c>
      <c r="F128">
        <v>224</v>
      </c>
      <c r="G128">
        <v>3046.6776</v>
      </c>
      <c r="I128">
        <f t="shared" si="9"/>
        <v>2.4534848484876193E-2</v>
      </c>
      <c r="K128">
        <f t="shared" si="10"/>
        <v>-0.17870945896512386</v>
      </c>
      <c r="L128">
        <f t="shared" si="11"/>
        <v>-0.55389999999999873</v>
      </c>
      <c r="N128" s="4">
        <f t="shared" si="14"/>
        <v>123.03638733479283</v>
      </c>
      <c r="P128" s="5">
        <f t="shared" si="12"/>
        <v>24.534848484876193</v>
      </c>
      <c r="Q128" s="5">
        <f t="shared" si="13"/>
        <v>12.206774193549762</v>
      </c>
    </row>
    <row r="129" spans="5:17" x14ac:dyDescent="0.25">
      <c r="E129">
        <v>67.457570000000004</v>
      </c>
      <c r="F129">
        <v>224</v>
      </c>
      <c r="G129">
        <v>3071.3508000000002</v>
      </c>
      <c r="I129">
        <f t="shared" si="9"/>
        <v>1.6934848484879694E-2</v>
      </c>
      <c r="K129">
        <f t="shared" si="10"/>
        <v>-0.18988707296512036</v>
      </c>
      <c r="L129">
        <f t="shared" si="11"/>
        <v>-0.54242999999999597</v>
      </c>
      <c r="N129" s="4">
        <f t="shared" si="14"/>
        <v>124.03667923457392</v>
      </c>
      <c r="P129" s="5">
        <f t="shared" si="12"/>
        <v>16.934848484879694</v>
      </c>
      <c r="Q129" s="5">
        <f t="shared" si="13"/>
        <v>23.676774193552518</v>
      </c>
    </row>
    <row r="130" spans="5:17" x14ac:dyDescent="0.25">
      <c r="E130">
        <v>67.451400000000007</v>
      </c>
      <c r="F130">
        <v>223.99988999999999</v>
      </c>
      <c r="G130">
        <v>3096.0241999999998</v>
      </c>
      <c r="I130">
        <f t="shared" si="9"/>
        <v>4.5834848484872737E-2</v>
      </c>
      <c r="K130">
        <f t="shared" si="10"/>
        <v>-0.16456471596512728</v>
      </c>
      <c r="L130">
        <f t="shared" si="11"/>
        <v>-0.54859999999999332</v>
      </c>
      <c r="N130" s="4">
        <f t="shared" si="14"/>
        <v>125.03697924268224</v>
      </c>
      <c r="P130" s="5">
        <f t="shared" si="12"/>
        <v>45.834848484872737</v>
      </c>
      <c r="Q130" s="5">
        <f t="shared" si="13"/>
        <v>17.506774193555174</v>
      </c>
    </row>
    <row r="131" spans="5:17" x14ac:dyDescent="0.25">
      <c r="E131">
        <v>67.457920000000001</v>
      </c>
      <c r="F131">
        <v>223.99994000000001</v>
      </c>
      <c r="G131">
        <v>3120.6976</v>
      </c>
      <c r="I131">
        <f t="shared" si="9"/>
        <v>3.5034848484883696E-2</v>
      </c>
      <c r="K131">
        <f t="shared" si="10"/>
        <v>-0.17894235896511634</v>
      </c>
      <c r="L131">
        <f t="shared" si="11"/>
        <v>-0.54207999999999856</v>
      </c>
      <c r="N131" s="4">
        <f t="shared" si="14"/>
        <v>126.03727925079056</v>
      </c>
      <c r="P131" s="5">
        <f t="shared" si="12"/>
        <v>35.034848484883696</v>
      </c>
      <c r="Q131" s="5">
        <f t="shared" si="13"/>
        <v>24.026774193549926</v>
      </c>
    </row>
    <row r="132" spans="5:17" x14ac:dyDescent="0.25">
      <c r="E132">
        <v>67.470169999999996</v>
      </c>
      <c r="F132">
        <v>224</v>
      </c>
      <c r="G132">
        <v>3145.3708999999999</v>
      </c>
      <c r="I132">
        <f t="shared" si="9"/>
        <v>4.4234848484876466E-2</v>
      </c>
      <c r="K132">
        <f t="shared" si="10"/>
        <v>-0.17331998746512356</v>
      </c>
      <c r="L132">
        <f t="shared" si="11"/>
        <v>-0.52983000000000402</v>
      </c>
      <c r="N132" s="4">
        <f t="shared" si="14"/>
        <v>127.03757520473526</v>
      </c>
      <c r="P132" s="5">
        <f t="shared" si="12"/>
        <v>44.234848484876466</v>
      </c>
      <c r="Q132" s="5">
        <f t="shared" si="13"/>
        <v>36.276774193544469</v>
      </c>
    </row>
    <row r="133" spans="5:17" x14ac:dyDescent="0.25">
      <c r="E133">
        <v>67.74297</v>
      </c>
      <c r="F133">
        <v>224.00006999999999</v>
      </c>
      <c r="G133">
        <v>3170.0444000000002</v>
      </c>
      <c r="I133">
        <f t="shared" si="9"/>
        <v>-8.0205151515116313E-2</v>
      </c>
      <c r="K133">
        <f t="shared" si="10"/>
        <v>-0.30133764496511639</v>
      </c>
      <c r="L133">
        <f t="shared" si="11"/>
        <v>-0.25703000000000031</v>
      </c>
      <c r="N133" s="4">
        <f>(G133-$G$5)/24.666</f>
        <v>128.03817441011921</v>
      </c>
      <c r="P133" s="5">
        <f t="shared" ref="P133:P136" si="15">I133*1000</f>
        <v>-80.205151515116313</v>
      </c>
      <c r="Q133" s="5">
        <f t="shared" ref="Q133:Q136" si="16">(L133-$M$9)*1000</f>
        <v>309.0767741935482</v>
      </c>
    </row>
    <row r="134" spans="5:17" x14ac:dyDescent="0.25">
      <c r="E134">
        <v>67.566770000000005</v>
      </c>
      <c r="F134">
        <v>224</v>
      </c>
      <c r="G134">
        <v>3194.7175999999999</v>
      </c>
      <c r="I134">
        <f t="shared" ref="I134:I136" si="17">F266-$J$5</f>
        <v>1.6034848484878239E-2</v>
      </c>
      <c r="K134">
        <f t="shared" ref="K134:K136" si="18">-(G134-$G$5)*0.000145+0.236805+I134</f>
        <v>-0.20867525896512179</v>
      </c>
      <c r="L134">
        <f t="shared" ref="L134:L136" si="19">E134-77.5+19/2</f>
        <v>-0.43322999999999467</v>
      </c>
      <c r="N134" s="4">
        <v>128</v>
      </c>
      <c r="P134" s="5">
        <f t="shared" si="15"/>
        <v>16.034848484878239</v>
      </c>
      <c r="Q134" s="5">
        <f t="shared" si="16"/>
        <v>132.87677419355381</v>
      </c>
    </row>
    <row r="135" spans="5:17" x14ac:dyDescent="0.25">
      <c r="E135">
        <v>67.444699999999997</v>
      </c>
      <c r="F135">
        <v>223.99994000000001</v>
      </c>
      <c r="G135">
        <v>3219.3910999999998</v>
      </c>
      <c r="I135">
        <f t="shared" si="17"/>
        <v>-4.0051515151162675E-3</v>
      </c>
      <c r="K135">
        <f t="shared" si="18"/>
        <v>-0.23229291646511629</v>
      </c>
      <c r="L135">
        <f t="shared" si="19"/>
        <v>-0.55530000000000257</v>
      </c>
      <c r="N135" s="4">
        <v>129</v>
      </c>
      <c r="P135" s="5">
        <f t="shared" si="15"/>
        <v>-4.0051515151162675</v>
      </c>
      <c r="Q135" s="5">
        <f t="shared" si="16"/>
        <v>10.80677419354592</v>
      </c>
    </row>
    <row r="136" spans="5:17" x14ac:dyDescent="0.25">
      <c r="E136">
        <v>67.455770000000001</v>
      </c>
      <c r="F136">
        <v>224</v>
      </c>
      <c r="G136">
        <v>3244.0643</v>
      </c>
      <c r="I136">
        <f t="shared" si="17"/>
        <v>4.6334848484889335E-2</v>
      </c>
      <c r="K136">
        <f t="shared" si="18"/>
        <v>-0.1855305304651107</v>
      </c>
      <c r="L136">
        <f t="shared" si="19"/>
        <v>-0.54422999999999888</v>
      </c>
      <c r="N136" s="4">
        <v>130</v>
      </c>
      <c r="P136" s="5">
        <f t="shared" si="15"/>
        <v>46.334848484889335</v>
      </c>
      <c r="Q136" s="5">
        <f t="shared" si="16"/>
        <v>21.876774193549608</v>
      </c>
    </row>
    <row r="137" spans="5:17" x14ac:dyDescent="0.25">
      <c r="E137">
        <v>77.499970000000005</v>
      </c>
      <c r="F137">
        <v>236.86199999999999</v>
      </c>
      <c r="G137">
        <v>11.85463</v>
      </c>
    </row>
    <row r="138" spans="5:17" x14ac:dyDescent="0.25">
      <c r="E138">
        <v>77.499970000000005</v>
      </c>
      <c r="F138">
        <v>236.85871</v>
      </c>
      <c r="G138">
        <v>36.52807</v>
      </c>
    </row>
    <row r="139" spans="5:17" x14ac:dyDescent="0.25">
      <c r="E139">
        <v>77.500079999999997</v>
      </c>
      <c r="F139">
        <v>236.8082</v>
      </c>
      <c r="G139">
        <v>61.201349999999998</v>
      </c>
    </row>
    <row r="140" spans="5:17" x14ac:dyDescent="0.25">
      <c r="E140">
        <v>77.49991</v>
      </c>
      <c r="F140">
        <v>236.89240000000001</v>
      </c>
      <c r="G140">
        <v>85.874629999999996</v>
      </c>
    </row>
    <row r="141" spans="5:17" x14ac:dyDescent="0.25">
      <c r="E141">
        <v>77.499970000000005</v>
      </c>
      <c r="F141">
        <v>236.87989999999999</v>
      </c>
      <c r="G141">
        <v>110.54814</v>
      </c>
    </row>
    <row r="142" spans="5:17" x14ac:dyDescent="0.25">
      <c r="E142">
        <v>77.499970000000005</v>
      </c>
      <c r="F142">
        <v>236.8853</v>
      </c>
      <c r="G142">
        <v>135.22127</v>
      </c>
    </row>
    <row r="143" spans="5:17" x14ac:dyDescent="0.25">
      <c r="E143">
        <v>77.500079999999997</v>
      </c>
      <c r="F143">
        <v>236.88849999999999</v>
      </c>
      <c r="G143">
        <v>159.89479</v>
      </c>
    </row>
    <row r="144" spans="5:17" x14ac:dyDescent="0.25">
      <c r="E144">
        <v>77.500060000000005</v>
      </c>
      <c r="F144">
        <v>236.89279999999999</v>
      </c>
      <c r="G144">
        <v>184.56822</v>
      </c>
    </row>
    <row r="145" spans="5:7" x14ac:dyDescent="0.25">
      <c r="E145">
        <v>77.499970000000005</v>
      </c>
      <c r="F145">
        <v>236.88560000000001</v>
      </c>
      <c r="G145">
        <v>209.2415</v>
      </c>
    </row>
    <row r="146" spans="5:7" x14ac:dyDescent="0.25">
      <c r="E146">
        <v>77.499970000000005</v>
      </c>
      <c r="F146">
        <v>236.89174</v>
      </c>
      <c r="G146">
        <v>233.91502</v>
      </c>
    </row>
    <row r="147" spans="5:7" x14ac:dyDescent="0.25">
      <c r="E147">
        <v>77.499970000000005</v>
      </c>
      <c r="F147">
        <v>236.87098</v>
      </c>
      <c r="G147">
        <v>258.58798999999999</v>
      </c>
    </row>
    <row r="148" spans="5:7" x14ac:dyDescent="0.25">
      <c r="E148">
        <v>77.499970000000005</v>
      </c>
      <c r="F148">
        <v>236.89205999999999</v>
      </c>
      <c r="G148">
        <v>283.26166000000001</v>
      </c>
    </row>
    <row r="149" spans="5:7" x14ac:dyDescent="0.25">
      <c r="E149">
        <v>77.499970000000005</v>
      </c>
      <c r="F149">
        <v>236.89313999999999</v>
      </c>
      <c r="G149">
        <v>307.93493999999998</v>
      </c>
    </row>
    <row r="150" spans="5:7" x14ac:dyDescent="0.25">
      <c r="E150">
        <v>77.499970000000005</v>
      </c>
      <c r="F150">
        <v>236.89109999999999</v>
      </c>
      <c r="G150">
        <v>332.60829999999999</v>
      </c>
    </row>
    <row r="151" spans="5:7" x14ac:dyDescent="0.25">
      <c r="E151">
        <v>77.499970000000005</v>
      </c>
      <c r="F151">
        <v>236.87819999999999</v>
      </c>
      <c r="G151">
        <v>357.28165999999999</v>
      </c>
    </row>
    <row r="152" spans="5:7" x14ac:dyDescent="0.25">
      <c r="E152">
        <v>77.499970000000005</v>
      </c>
      <c r="F152">
        <v>236.88197</v>
      </c>
      <c r="G152">
        <v>381.95486</v>
      </c>
    </row>
    <row r="153" spans="5:7" x14ac:dyDescent="0.25">
      <c r="E153">
        <v>77.499970000000005</v>
      </c>
      <c r="F153">
        <v>236.89049</v>
      </c>
      <c r="G153">
        <v>406.62853999999999</v>
      </c>
    </row>
    <row r="154" spans="5:7" x14ac:dyDescent="0.25">
      <c r="E154">
        <v>77.499970000000005</v>
      </c>
      <c r="F154">
        <v>236.88878</v>
      </c>
      <c r="G154">
        <v>431.30182000000002</v>
      </c>
    </row>
    <row r="155" spans="5:7" x14ac:dyDescent="0.25">
      <c r="E155">
        <v>77.499970000000005</v>
      </c>
      <c r="F155">
        <v>236.90564000000001</v>
      </c>
      <c r="G155">
        <v>455.97525000000002</v>
      </c>
    </row>
    <row r="156" spans="5:7" x14ac:dyDescent="0.25">
      <c r="E156">
        <v>77.499970000000005</v>
      </c>
      <c r="F156">
        <v>236.9118</v>
      </c>
      <c r="G156">
        <v>480.64846</v>
      </c>
    </row>
    <row r="157" spans="5:7" x14ac:dyDescent="0.25">
      <c r="E157">
        <v>77.499970000000005</v>
      </c>
      <c r="F157">
        <v>236.92247</v>
      </c>
      <c r="G157">
        <v>505.32189</v>
      </c>
    </row>
    <row r="158" spans="5:7" x14ac:dyDescent="0.25">
      <c r="E158">
        <v>77.499920000000003</v>
      </c>
      <c r="F158">
        <v>236.8869</v>
      </c>
      <c r="G158">
        <v>529.99525000000006</v>
      </c>
    </row>
    <row r="159" spans="5:7" x14ac:dyDescent="0.25">
      <c r="E159">
        <v>77.499859999999998</v>
      </c>
      <c r="F159">
        <v>236.90289999999999</v>
      </c>
      <c r="G159">
        <v>554.66868999999997</v>
      </c>
    </row>
    <row r="160" spans="5:7" x14ac:dyDescent="0.25">
      <c r="E160">
        <v>77.499970000000005</v>
      </c>
      <c r="F160">
        <v>236.8912</v>
      </c>
      <c r="G160">
        <v>579.34196999999995</v>
      </c>
    </row>
    <row r="161" spans="5:7" x14ac:dyDescent="0.25">
      <c r="E161">
        <v>77.499970000000005</v>
      </c>
      <c r="F161">
        <v>236.91300000000001</v>
      </c>
      <c r="G161">
        <v>604.01509999999996</v>
      </c>
    </row>
    <row r="162" spans="5:7" x14ac:dyDescent="0.25">
      <c r="E162">
        <v>77.499970000000005</v>
      </c>
      <c r="F162">
        <v>236.8963</v>
      </c>
      <c r="G162">
        <v>628.68853999999999</v>
      </c>
    </row>
    <row r="163" spans="5:7" x14ac:dyDescent="0.25">
      <c r="E163">
        <v>77.500079999999997</v>
      </c>
      <c r="F163">
        <v>236.89843999999999</v>
      </c>
      <c r="G163">
        <v>653.36181999999997</v>
      </c>
    </row>
    <row r="164" spans="5:7" x14ac:dyDescent="0.25">
      <c r="E164">
        <v>77.499880000000005</v>
      </c>
      <c r="F164">
        <v>236.89964000000001</v>
      </c>
      <c r="G164">
        <v>678.03540999999996</v>
      </c>
    </row>
    <row r="165" spans="5:7" x14ac:dyDescent="0.25">
      <c r="E165">
        <v>77.499970000000005</v>
      </c>
      <c r="F165">
        <v>236.91059999999999</v>
      </c>
      <c r="G165">
        <v>702.70869000000005</v>
      </c>
    </row>
    <row r="166" spans="5:7" x14ac:dyDescent="0.25">
      <c r="E166">
        <v>77.499970000000005</v>
      </c>
      <c r="F166">
        <v>236.89670000000001</v>
      </c>
      <c r="G166">
        <v>727.38189</v>
      </c>
    </row>
    <row r="167" spans="5:7" x14ac:dyDescent="0.25">
      <c r="E167">
        <v>77.499970000000005</v>
      </c>
      <c r="F167">
        <v>236.91983999999999</v>
      </c>
      <c r="G167">
        <v>752.05556999999999</v>
      </c>
    </row>
    <row r="168" spans="5:7" x14ac:dyDescent="0.25">
      <c r="E168">
        <v>77.499970000000005</v>
      </c>
      <c r="F168">
        <v>236.90219999999999</v>
      </c>
      <c r="G168">
        <v>776.72861</v>
      </c>
    </row>
    <row r="169" spans="5:7" x14ac:dyDescent="0.25">
      <c r="E169">
        <v>77.499970000000005</v>
      </c>
      <c r="F169">
        <v>236.9135</v>
      </c>
      <c r="G169">
        <v>801.40213000000006</v>
      </c>
    </row>
    <row r="170" spans="5:7" x14ac:dyDescent="0.25">
      <c r="E170">
        <v>77.500079999999997</v>
      </c>
      <c r="F170">
        <v>236.8203</v>
      </c>
      <c r="G170">
        <v>826.07541000000003</v>
      </c>
    </row>
    <row r="171" spans="5:7" x14ac:dyDescent="0.25">
      <c r="E171">
        <v>77.499970000000005</v>
      </c>
      <c r="F171">
        <v>236.90819999999999</v>
      </c>
      <c r="G171">
        <v>850.74877000000004</v>
      </c>
    </row>
    <row r="172" spans="5:7" x14ac:dyDescent="0.25">
      <c r="E172">
        <v>77.499970000000005</v>
      </c>
      <c r="F172">
        <v>236.91113999999999</v>
      </c>
      <c r="G172">
        <v>875.42213000000004</v>
      </c>
    </row>
    <row r="173" spans="5:7" x14ac:dyDescent="0.25">
      <c r="E173">
        <v>77.499970000000005</v>
      </c>
      <c r="F173">
        <v>236.91004000000001</v>
      </c>
      <c r="G173">
        <v>900.09556999999995</v>
      </c>
    </row>
    <row r="174" spans="5:7" x14ac:dyDescent="0.25">
      <c r="E174">
        <v>77.499970000000005</v>
      </c>
      <c r="F174">
        <v>236.91473999999999</v>
      </c>
      <c r="G174">
        <v>924.76900000000001</v>
      </c>
    </row>
    <row r="175" spans="5:7" x14ac:dyDescent="0.25">
      <c r="E175">
        <v>77.499970000000005</v>
      </c>
      <c r="F175">
        <v>236.91669999999999</v>
      </c>
      <c r="G175">
        <v>949.44204999999999</v>
      </c>
    </row>
    <row r="176" spans="5:7" x14ac:dyDescent="0.25">
      <c r="E176">
        <v>77.499970000000005</v>
      </c>
      <c r="F176">
        <v>236.91463999999999</v>
      </c>
      <c r="G176">
        <v>974.11549000000002</v>
      </c>
    </row>
    <row r="177" spans="5:7" x14ac:dyDescent="0.25">
      <c r="E177">
        <v>77.499970000000005</v>
      </c>
      <c r="F177">
        <v>236.90799999999999</v>
      </c>
      <c r="G177">
        <v>998.78893000000005</v>
      </c>
    </row>
    <row r="178" spans="5:7" x14ac:dyDescent="0.25">
      <c r="E178">
        <v>77.499970000000005</v>
      </c>
      <c r="F178">
        <v>236.90209999999999</v>
      </c>
      <c r="G178">
        <v>1023.4622000000001</v>
      </c>
    </row>
    <row r="179" spans="5:7" x14ac:dyDescent="0.25">
      <c r="E179">
        <v>77.499970000000005</v>
      </c>
      <c r="F179">
        <v>236.9091</v>
      </c>
      <c r="G179">
        <v>1048.1356000000001</v>
      </c>
    </row>
    <row r="180" spans="5:7" x14ac:dyDescent="0.25">
      <c r="E180">
        <v>77.499970000000005</v>
      </c>
      <c r="F180">
        <v>236.9117</v>
      </c>
      <c r="G180">
        <v>1072.809</v>
      </c>
    </row>
    <row r="181" spans="5:7" x14ac:dyDescent="0.25">
      <c r="E181">
        <v>77.499970000000005</v>
      </c>
      <c r="F181">
        <v>236.91050000000001</v>
      </c>
      <c r="G181">
        <v>1097.4822999999999</v>
      </c>
    </row>
    <row r="182" spans="5:7" x14ac:dyDescent="0.25">
      <c r="E182">
        <v>77.499970000000005</v>
      </c>
      <c r="F182">
        <v>236.90309999999999</v>
      </c>
      <c r="G182">
        <v>1122.1555000000001</v>
      </c>
    </row>
    <row r="183" spans="5:7" x14ac:dyDescent="0.25">
      <c r="E183">
        <v>77.499970000000005</v>
      </c>
      <c r="F183">
        <v>236.90299999999999</v>
      </c>
      <c r="G183">
        <v>1146.829</v>
      </c>
    </row>
    <row r="184" spans="5:7" x14ac:dyDescent="0.25">
      <c r="E184">
        <v>77.499970000000005</v>
      </c>
      <c r="F184">
        <v>236.88829999999999</v>
      </c>
      <c r="G184">
        <v>1171.5024000000001</v>
      </c>
    </row>
    <row r="185" spans="5:7" x14ac:dyDescent="0.25">
      <c r="E185">
        <v>77.499970000000005</v>
      </c>
      <c r="F185">
        <v>236.88720000000001</v>
      </c>
      <c r="G185">
        <v>1196.1758</v>
      </c>
    </row>
    <row r="186" spans="5:7" x14ac:dyDescent="0.25">
      <c r="E186">
        <v>77.499970000000005</v>
      </c>
      <c r="F186">
        <v>236.90860000000001</v>
      </c>
      <c r="G186">
        <v>1220.8490999999999</v>
      </c>
    </row>
    <row r="187" spans="5:7" x14ac:dyDescent="0.25">
      <c r="E187">
        <v>77.500039999999998</v>
      </c>
      <c r="F187">
        <v>236.90804</v>
      </c>
      <c r="G187">
        <v>1245.5225</v>
      </c>
    </row>
    <row r="188" spans="5:7" x14ac:dyDescent="0.25">
      <c r="E188">
        <v>77.499970000000005</v>
      </c>
      <c r="F188">
        <v>236.88104000000001</v>
      </c>
      <c r="G188">
        <v>1270.1958</v>
      </c>
    </row>
    <row r="189" spans="5:7" x14ac:dyDescent="0.25">
      <c r="E189">
        <v>77.499970000000005</v>
      </c>
      <c r="F189">
        <v>236.8801</v>
      </c>
      <c r="G189">
        <v>1294.8692000000001</v>
      </c>
    </row>
    <row r="190" spans="5:7" x14ac:dyDescent="0.25">
      <c r="E190">
        <v>77.499970000000005</v>
      </c>
      <c r="F190">
        <v>236.87860000000001</v>
      </c>
      <c r="G190">
        <v>1319.5426</v>
      </c>
    </row>
    <row r="191" spans="5:7" x14ac:dyDescent="0.25">
      <c r="E191">
        <v>77.499970000000005</v>
      </c>
      <c r="F191">
        <v>236.8895</v>
      </c>
      <c r="G191">
        <v>1344.2158999999999</v>
      </c>
    </row>
    <row r="192" spans="5:7" x14ac:dyDescent="0.25">
      <c r="E192">
        <v>77.499970000000005</v>
      </c>
      <c r="F192">
        <v>236.87430000000001</v>
      </c>
      <c r="G192">
        <v>1368.8893</v>
      </c>
    </row>
    <row r="193" spans="5:7" x14ac:dyDescent="0.25">
      <c r="E193">
        <v>77.499920000000003</v>
      </c>
      <c r="F193">
        <v>236.8794</v>
      </c>
      <c r="G193">
        <v>1393.5626</v>
      </c>
    </row>
    <row r="194" spans="5:7" x14ac:dyDescent="0.25">
      <c r="E194">
        <v>77.499970000000005</v>
      </c>
      <c r="F194">
        <v>236.87639999999999</v>
      </c>
      <c r="G194">
        <v>1418.2358999999999</v>
      </c>
    </row>
    <row r="195" spans="5:7" x14ac:dyDescent="0.25">
      <c r="E195">
        <v>77.499970000000005</v>
      </c>
      <c r="F195">
        <v>236.87350000000001</v>
      </c>
      <c r="G195">
        <v>1442.9094</v>
      </c>
    </row>
    <row r="196" spans="5:7" x14ac:dyDescent="0.25">
      <c r="E196">
        <v>77.499970000000005</v>
      </c>
      <c r="F196">
        <v>236.87180000000001</v>
      </c>
      <c r="G196">
        <v>1467.5826</v>
      </c>
    </row>
    <row r="197" spans="5:7" x14ac:dyDescent="0.25">
      <c r="E197">
        <v>77.499970000000005</v>
      </c>
      <c r="F197">
        <v>236.86779999999999</v>
      </c>
      <c r="G197">
        <v>1492.2561000000001</v>
      </c>
    </row>
    <row r="198" spans="5:7" x14ac:dyDescent="0.25">
      <c r="E198">
        <v>77.499970000000005</v>
      </c>
      <c r="F198">
        <v>236.87190000000001</v>
      </c>
      <c r="G198">
        <v>1516.9293</v>
      </c>
    </row>
    <row r="199" spans="5:7" x14ac:dyDescent="0.25">
      <c r="E199">
        <v>77.499970000000005</v>
      </c>
      <c r="F199">
        <v>236.8725</v>
      </c>
      <c r="G199">
        <v>1541.6029000000001</v>
      </c>
    </row>
    <row r="200" spans="5:7" x14ac:dyDescent="0.25">
      <c r="E200">
        <v>77.499970000000005</v>
      </c>
      <c r="F200">
        <v>236.86750000000001</v>
      </c>
      <c r="G200">
        <v>1566.2761</v>
      </c>
    </row>
    <row r="201" spans="5:7" x14ac:dyDescent="0.25">
      <c r="E201">
        <v>77.499970000000005</v>
      </c>
      <c r="F201">
        <v>236.8672</v>
      </c>
      <c r="G201">
        <v>1590.9494999999999</v>
      </c>
    </row>
    <row r="202" spans="5:7" x14ac:dyDescent="0.25">
      <c r="E202">
        <v>77.499970000000005</v>
      </c>
      <c r="F202">
        <v>236.91664</v>
      </c>
      <c r="G202">
        <v>1615.623</v>
      </c>
    </row>
    <row r="203" spans="5:7" x14ac:dyDescent="0.25">
      <c r="E203">
        <v>77.499970000000005</v>
      </c>
      <c r="F203">
        <v>236.89179999999999</v>
      </c>
      <c r="G203">
        <v>1640.2963</v>
      </c>
    </row>
    <row r="204" spans="5:7" x14ac:dyDescent="0.25">
      <c r="E204">
        <v>77.499970000000005</v>
      </c>
      <c r="F204">
        <v>236.8775</v>
      </c>
      <c r="G204">
        <v>1664.9694999999999</v>
      </c>
    </row>
    <row r="205" spans="5:7" x14ac:dyDescent="0.25">
      <c r="E205">
        <v>77.499970000000005</v>
      </c>
      <c r="F205">
        <v>236.87889999999999</v>
      </c>
      <c r="G205">
        <v>1689.6428000000001</v>
      </c>
    </row>
    <row r="206" spans="5:7" x14ac:dyDescent="0.25">
      <c r="E206">
        <v>77.499970000000005</v>
      </c>
      <c r="F206">
        <v>236.8837</v>
      </c>
      <c r="G206">
        <v>1714.3162</v>
      </c>
    </row>
    <row r="207" spans="5:7" x14ac:dyDescent="0.25">
      <c r="E207">
        <v>77.499970000000005</v>
      </c>
      <c r="F207">
        <v>236.8811</v>
      </c>
      <c r="G207">
        <v>1738.9897000000001</v>
      </c>
    </row>
    <row r="208" spans="5:7" x14ac:dyDescent="0.25">
      <c r="E208">
        <v>77.499970000000005</v>
      </c>
      <c r="F208">
        <v>236.87974</v>
      </c>
      <c r="G208">
        <v>1763.663</v>
      </c>
    </row>
    <row r="209" spans="5:7" x14ac:dyDescent="0.25">
      <c r="E209">
        <v>77.499970000000005</v>
      </c>
      <c r="F209">
        <v>236.88499999999999</v>
      </c>
      <c r="G209">
        <v>1788.3363999999999</v>
      </c>
    </row>
    <row r="210" spans="5:7" x14ac:dyDescent="0.25">
      <c r="E210">
        <v>77.499970000000005</v>
      </c>
      <c r="F210">
        <v>236.90219999999999</v>
      </c>
      <c r="G210">
        <v>1813.0097000000001</v>
      </c>
    </row>
    <row r="211" spans="5:7" x14ac:dyDescent="0.25">
      <c r="E211">
        <v>77.499970000000005</v>
      </c>
      <c r="F211">
        <v>236.88749999999999</v>
      </c>
      <c r="G211">
        <v>1837.683</v>
      </c>
    </row>
    <row r="212" spans="5:7" x14ac:dyDescent="0.25">
      <c r="E212">
        <v>77.499970000000005</v>
      </c>
      <c r="F212">
        <v>236.9006</v>
      </c>
      <c r="G212">
        <v>1862.3565000000001</v>
      </c>
    </row>
    <row r="213" spans="5:7" x14ac:dyDescent="0.25">
      <c r="E213">
        <v>77.499970000000005</v>
      </c>
      <c r="F213">
        <v>236.8683</v>
      </c>
      <c r="G213">
        <v>1887.0297</v>
      </c>
    </row>
    <row r="214" spans="5:7" x14ac:dyDescent="0.25">
      <c r="E214">
        <v>77.499970000000005</v>
      </c>
      <c r="F214">
        <v>236.89070000000001</v>
      </c>
      <c r="G214">
        <v>1911.7031999999999</v>
      </c>
    </row>
    <row r="215" spans="5:7" x14ac:dyDescent="0.25">
      <c r="E215">
        <v>77.49991</v>
      </c>
      <c r="F215">
        <v>236.88159999999999</v>
      </c>
      <c r="G215">
        <v>1936.3765000000001</v>
      </c>
    </row>
    <row r="216" spans="5:7" x14ac:dyDescent="0.25">
      <c r="E216">
        <v>77.499970000000005</v>
      </c>
      <c r="F216">
        <v>236.89259999999999</v>
      </c>
      <c r="G216">
        <v>1961.05</v>
      </c>
    </row>
    <row r="217" spans="5:7" x14ac:dyDescent="0.25">
      <c r="E217">
        <v>77.499970000000005</v>
      </c>
      <c r="F217">
        <v>236.8717</v>
      </c>
      <c r="G217">
        <v>1985.7230999999999</v>
      </c>
    </row>
    <row r="218" spans="5:7" x14ac:dyDescent="0.25">
      <c r="E218">
        <v>77.499970000000005</v>
      </c>
      <c r="F218">
        <v>236.89599999999999</v>
      </c>
      <c r="G218">
        <v>2010.3965000000001</v>
      </c>
    </row>
    <row r="219" spans="5:7" x14ac:dyDescent="0.25">
      <c r="E219">
        <v>77.499970000000005</v>
      </c>
      <c r="F219">
        <v>236.89019999999999</v>
      </c>
      <c r="G219">
        <v>2035.0697</v>
      </c>
    </row>
    <row r="220" spans="5:7" x14ac:dyDescent="0.25">
      <c r="E220">
        <v>77.499970000000005</v>
      </c>
      <c r="F220">
        <v>236.8862</v>
      </c>
      <c r="G220">
        <v>2059.7433000000001</v>
      </c>
    </row>
    <row r="221" spans="5:7" x14ac:dyDescent="0.25">
      <c r="E221">
        <v>77.499970000000005</v>
      </c>
      <c r="F221">
        <v>236.88040000000001</v>
      </c>
      <c r="G221">
        <v>2084.4167000000002</v>
      </c>
    </row>
    <row r="222" spans="5:7" x14ac:dyDescent="0.25">
      <c r="E222">
        <v>77.49991</v>
      </c>
      <c r="F222">
        <v>236.88220000000001</v>
      </c>
      <c r="G222">
        <v>2109.09</v>
      </c>
    </row>
    <row r="223" spans="5:7" x14ac:dyDescent="0.25">
      <c r="E223">
        <v>77.499970000000005</v>
      </c>
      <c r="F223">
        <v>236.8775</v>
      </c>
      <c r="G223">
        <v>2133.7633000000001</v>
      </c>
    </row>
    <row r="224" spans="5:7" x14ac:dyDescent="0.25">
      <c r="E224">
        <v>77.499970000000005</v>
      </c>
      <c r="F224">
        <v>236.90333999999999</v>
      </c>
      <c r="G224">
        <v>2158.4367000000002</v>
      </c>
    </row>
    <row r="225" spans="5:7" x14ac:dyDescent="0.25">
      <c r="E225">
        <v>77.499970000000005</v>
      </c>
      <c r="F225">
        <v>236.9178</v>
      </c>
      <c r="G225">
        <v>2183.1100999999999</v>
      </c>
    </row>
    <row r="226" spans="5:7" x14ac:dyDescent="0.25">
      <c r="E226">
        <v>77.499970000000005</v>
      </c>
      <c r="F226">
        <v>236.91674</v>
      </c>
      <c r="G226">
        <v>2207.7833000000001</v>
      </c>
    </row>
    <row r="227" spans="5:7" x14ac:dyDescent="0.25">
      <c r="E227">
        <v>77.499970000000005</v>
      </c>
      <c r="F227">
        <v>236.90979999999999</v>
      </c>
      <c r="G227">
        <v>2232.4567999999999</v>
      </c>
    </row>
    <row r="228" spans="5:7" x14ac:dyDescent="0.25">
      <c r="E228">
        <v>77.499970000000005</v>
      </c>
      <c r="F228">
        <v>236.9237</v>
      </c>
      <c r="G228">
        <v>2257.1300999999999</v>
      </c>
    </row>
    <row r="229" spans="5:7" x14ac:dyDescent="0.25">
      <c r="E229">
        <v>77.500020000000006</v>
      </c>
      <c r="F229">
        <v>236.91774000000001</v>
      </c>
      <c r="G229">
        <v>2281.8033999999998</v>
      </c>
    </row>
    <row r="230" spans="5:7" x14ac:dyDescent="0.25">
      <c r="E230">
        <v>77.499970000000005</v>
      </c>
      <c r="F230">
        <v>236.892</v>
      </c>
      <c r="G230">
        <v>2306.4769000000001</v>
      </c>
    </row>
    <row r="231" spans="5:7" x14ac:dyDescent="0.25">
      <c r="E231">
        <v>77.499970000000005</v>
      </c>
      <c r="F231">
        <v>236.89490000000001</v>
      </c>
      <c r="G231">
        <v>2331.1502</v>
      </c>
    </row>
    <row r="232" spans="5:7" x14ac:dyDescent="0.25">
      <c r="E232">
        <v>77.499970000000005</v>
      </c>
      <c r="F232">
        <v>236.9177</v>
      </c>
      <c r="G232">
        <v>2355.8236000000002</v>
      </c>
    </row>
    <row r="233" spans="5:7" x14ac:dyDescent="0.25">
      <c r="E233">
        <v>77.499970000000005</v>
      </c>
      <c r="F233">
        <v>236.92243999999999</v>
      </c>
      <c r="G233">
        <v>2380.4967999999999</v>
      </c>
    </row>
    <row r="234" spans="5:7" x14ac:dyDescent="0.25">
      <c r="E234">
        <v>77.499970000000005</v>
      </c>
      <c r="F234">
        <v>236.89619999999999</v>
      </c>
      <c r="G234">
        <v>2405.1703000000002</v>
      </c>
    </row>
    <row r="235" spans="5:7" x14ac:dyDescent="0.25">
      <c r="E235">
        <v>77.499970000000005</v>
      </c>
      <c r="F235">
        <v>236.89259999999999</v>
      </c>
      <c r="G235">
        <v>2429.8436000000002</v>
      </c>
    </row>
    <row r="236" spans="5:7" x14ac:dyDescent="0.25">
      <c r="E236">
        <v>77.499970000000005</v>
      </c>
      <c r="F236">
        <v>236.8802</v>
      </c>
      <c r="G236">
        <v>2454.5169999999998</v>
      </c>
    </row>
    <row r="237" spans="5:7" x14ac:dyDescent="0.25">
      <c r="E237">
        <v>77.499970000000005</v>
      </c>
      <c r="F237">
        <v>236.887</v>
      </c>
      <c r="G237">
        <v>2479.1904</v>
      </c>
    </row>
    <row r="238" spans="5:7" x14ac:dyDescent="0.25">
      <c r="E238">
        <v>77.499970000000005</v>
      </c>
      <c r="F238">
        <v>236.89503999999999</v>
      </c>
      <c r="G238">
        <v>2503.8636000000001</v>
      </c>
    </row>
    <row r="239" spans="5:7" x14ac:dyDescent="0.25">
      <c r="E239">
        <v>77.499970000000005</v>
      </c>
      <c r="F239">
        <v>236.89510000000001</v>
      </c>
      <c r="G239">
        <v>2528.5369999999998</v>
      </c>
    </row>
    <row r="240" spans="5:7" x14ac:dyDescent="0.25">
      <c r="E240">
        <v>77.499970000000005</v>
      </c>
      <c r="F240">
        <v>236.89510000000001</v>
      </c>
      <c r="G240">
        <v>2553.2103999999999</v>
      </c>
    </row>
    <row r="241" spans="5:7" x14ac:dyDescent="0.25">
      <c r="E241">
        <v>77.499859999999998</v>
      </c>
      <c r="F241">
        <v>236.89429999999999</v>
      </c>
      <c r="G241">
        <v>2577.8836999999999</v>
      </c>
    </row>
    <row r="242" spans="5:7" x14ac:dyDescent="0.25">
      <c r="E242">
        <v>77.499970000000005</v>
      </c>
      <c r="F242">
        <v>236.8862</v>
      </c>
      <c r="G242">
        <v>2602.5571</v>
      </c>
    </row>
    <row r="243" spans="5:7" x14ac:dyDescent="0.25">
      <c r="E243">
        <v>77.499970000000005</v>
      </c>
      <c r="F243">
        <v>236.90154000000001</v>
      </c>
      <c r="G243">
        <v>2627.2303999999999</v>
      </c>
    </row>
    <row r="244" spans="5:7" x14ac:dyDescent="0.25">
      <c r="E244">
        <v>77.499970000000005</v>
      </c>
      <c r="F244">
        <v>236.9033</v>
      </c>
      <c r="G244">
        <v>2651.904</v>
      </c>
    </row>
    <row r="245" spans="5:7" x14ac:dyDescent="0.25">
      <c r="E245">
        <v>77.499970000000005</v>
      </c>
      <c r="F245">
        <v>236.8871</v>
      </c>
      <c r="G245">
        <v>2676.5771</v>
      </c>
    </row>
    <row r="246" spans="5:7" x14ac:dyDescent="0.25">
      <c r="E246">
        <v>77.499970000000005</v>
      </c>
      <c r="F246">
        <v>236.89709999999999</v>
      </c>
      <c r="G246">
        <v>2701.2505000000001</v>
      </c>
    </row>
    <row r="247" spans="5:7" x14ac:dyDescent="0.25">
      <c r="E247">
        <v>77.499970000000005</v>
      </c>
      <c r="F247">
        <v>236.92320000000001</v>
      </c>
      <c r="G247">
        <v>2725.9238999999998</v>
      </c>
    </row>
    <row r="248" spans="5:7" x14ac:dyDescent="0.25">
      <c r="E248">
        <v>77.499970000000005</v>
      </c>
      <c r="F248">
        <v>236.91419999999999</v>
      </c>
      <c r="G248">
        <v>2750.5972000000002</v>
      </c>
    </row>
    <row r="249" spans="5:7" x14ac:dyDescent="0.25">
      <c r="E249">
        <v>77.499970000000005</v>
      </c>
      <c r="F249">
        <v>236.90110000000001</v>
      </c>
      <c r="G249">
        <v>2775.2705000000001</v>
      </c>
    </row>
    <row r="250" spans="5:7" x14ac:dyDescent="0.25">
      <c r="E250">
        <v>77.500060000000005</v>
      </c>
      <c r="F250">
        <v>236.89923999999999</v>
      </c>
      <c r="G250">
        <v>2799.9439000000002</v>
      </c>
    </row>
    <row r="251" spans="5:7" x14ac:dyDescent="0.25">
      <c r="E251">
        <v>77.499970000000005</v>
      </c>
      <c r="F251">
        <v>236.93020000000001</v>
      </c>
      <c r="G251">
        <v>2824.6172999999999</v>
      </c>
    </row>
    <row r="252" spans="5:7" x14ac:dyDescent="0.25">
      <c r="E252">
        <v>77.499970000000005</v>
      </c>
      <c r="F252">
        <v>236.93224000000001</v>
      </c>
      <c r="G252">
        <v>2849.2907</v>
      </c>
    </row>
    <row r="253" spans="5:7" x14ac:dyDescent="0.25">
      <c r="E253">
        <v>77.499970000000005</v>
      </c>
      <c r="F253">
        <v>236.89590000000001</v>
      </c>
      <c r="G253">
        <v>2873.9641000000001</v>
      </c>
    </row>
    <row r="254" spans="5:7" x14ac:dyDescent="0.25">
      <c r="E254">
        <v>77.499970000000005</v>
      </c>
      <c r="F254">
        <v>236.90654000000001</v>
      </c>
      <c r="G254">
        <v>2898.6374000000001</v>
      </c>
    </row>
    <row r="255" spans="5:7" x14ac:dyDescent="0.25">
      <c r="E255">
        <v>77.499970000000005</v>
      </c>
      <c r="F255">
        <v>236.91030000000001</v>
      </c>
      <c r="G255">
        <v>2923.3108000000002</v>
      </c>
    </row>
    <row r="256" spans="5:7" x14ac:dyDescent="0.25">
      <c r="E256">
        <v>77.499970000000005</v>
      </c>
      <c r="F256">
        <v>236.90520000000001</v>
      </c>
      <c r="G256">
        <v>2947.9839999999999</v>
      </c>
    </row>
    <row r="257" spans="5:7" x14ac:dyDescent="0.25">
      <c r="E257">
        <v>77.499970000000005</v>
      </c>
      <c r="F257">
        <v>236.90974</v>
      </c>
      <c r="G257">
        <v>2972.6574000000001</v>
      </c>
    </row>
    <row r="258" spans="5:7" x14ac:dyDescent="0.25">
      <c r="E258">
        <v>77.499970000000005</v>
      </c>
      <c r="F258">
        <v>236.91784000000001</v>
      </c>
      <c r="G258">
        <v>2997.3308000000002</v>
      </c>
    </row>
    <row r="259" spans="5:7" x14ac:dyDescent="0.25">
      <c r="E259">
        <v>77.49991</v>
      </c>
      <c r="F259">
        <v>236.92544000000001</v>
      </c>
      <c r="G259">
        <v>3022.0041000000001</v>
      </c>
    </row>
    <row r="260" spans="5:7" x14ac:dyDescent="0.25">
      <c r="E260">
        <v>77.499970000000005</v>
      </c>
      <c r="F260">
        <v>236.91994</v>
      </c>
      <c r="G260">
        <v>3046.6776</v>
      </c>
    </row>
    <row r="261" spans="5:7" x14ac:dyDescent="0.25">
      <c r="E261">
        <v>77.499970000000005</v>
      </c>
      <c r="F261">
        <v>236.91234</v>
      </c>
      <c r="G261">
        <v>3071.3508999999999</v>
      </c>
    </row>
    <row r="262" spans="5:7" x14ac:dyDescent="0.25">
      <c r="E262">
        <v>77.499970000000005</v>
      </c>
      <c r="F262">
        <v>236.94123999999999</v>
      </c>
      <c r="G262">
        <v>3096.0241999999998</v>
      </c>
    </row>
    <row r="263" spans="5:7" x14ac:dyDescent="0.25">
      <c r="E263">
        <v>77.500079999999997</v>
      </c>
      <c r="F263">
        <v>236.93044</v>
      </c>
      <c r="G263">
        <v>3120.6976</v>
      </c>
    </row>
    <row r="264" spans="5:7" x14ac:dyDescent="0.25">
      <c r="E264">
        <v>77.499970000000005</v>
      </c>
      <c r="F264">
        <v>236.93964</v>
      </c>
      <c r="G264">
        <v>3145.3710000000001</v>
      </c>
    </row>
    <row r="265" spans="5:7" x14ac:dyDescent="0.25">
      <c r="E265">
        <v>77.499970000000005</v>
      </c>
      <c r="F265">
        <v>236.8152</v>
      </c>
      <c r="G265">
        <v>3170.0444000000002</v>
      </c>
    </row>
    <row r="266" spans="5:7" x14ac:dyDescent="0.25">
      <c r="E266">
        <v>77.499970000000005</v>
      </c>
      <c r="F266">
        <v>236.91144</v>
      </c>
      <c r="G266">
        <v>3194.7177000000001</v>
      </c>
    </row>
    <row r="267" spans="5:7" x14ac:dyDescent="0.25">
      <c r="E267">
        <v>77.499970000000005</v>
      </c>
      <c r="F267">
        <v>236.8914</v>
      </c>
      <c r="G267">
        <v>3219.3910000000001</v>
      </c>
    </row>
    <row r="268" spans="5:7" x14ac:dyDescent="0.25">
      <c r="E268">
        <v>77.500119999999995</v>
      </c>
      <c r="F268">
        <v>236.94174000000001</v>
      </c>
      <c r="G268">
        <v>3244.0641999999998</v>
      </c>
    </row>
  </sheetData>
  <pageMargins left="0.7" right="0.7" top="0.75" bottom="0.7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 Locations</vt:lpstr>
      <vt:lpstr>Y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cp:lastPrinted>2026-06-04T15:20:30Z</cp:lastPrinted>
  <dcterms:created xsi:type="dcterms:W3CDTF">2025-12-03T18:59:26Z</dcterms:created>
  <dcterms:modified xsi:type="dcterms:W3CDTF">2026-06-05T15:34:46Z</dcterms:modified>
</cp:coreProperties>
</file>