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3725" windowHeight="8430" tabRatio="681" activeTab="0"/>
  </bookViews>
  <sheets>
    <sheet name="sn001" sheetId="1" r:id="rId1"/>
    <sheet name="sn002" sheetId="2" r:id="rId2"/>
    <sheet name="sn003" sheetId="3" r:id="rId3"/>
    <sheet name="sn004" sheetId="4" r:id="rId4"/>
    <sheet name="sn005" sheetId="5" r:id="rId5"/>
    <sheet name="sn006" sheetId="6" r:id="rId6"/>
    <sheet name="sn007" sheetId="7" r:id="rId7"/>
    <sheet name="sn008" sheetId="8" r:id="rId8"/>
    <sheet name="sn009" sheetId="9" r:id="rId9"/>
    <sheet name="sn010" sheetId="10" r:id="rId10"/>
  </sheets>
  <definedNames>
    <definedName name="_xlnm.Print_Titles" localSheetId="0">'sn001'!$13:$13</definedName>
  </definedNames>
  <calcPr fullCalcOnLoad="1"/>
</workbook>
</file>

<file path=xl/sharedStrings.xml><?xml version="1.0" encoding="utf-8"?>
<sst xmlns="http://schemas.openxmlformats.org/spreadsheetml/2006/main" count="1120" uniqueCount="79">
  <si>
    <t>INSPECTION REPORT</t>
  </si>
  <si>
    <t>Date Received:</t>
  </si>
  <si>
    <t>Metrology Department - Quality Inspection</t>
  </si>
  <si>
    <t>Serial No.</t>
  </si>
  <si>
    <t>Insp. Date</t>
  </si>
  <si>
    <t>Resp. Engr.</t>
  </si>
  <si>
    <t>Inspector</t>
  </si>
  <si>
    <t>MFG.</t>
  </si>
  <si>
    <t>Part Name</t>
  </si>
  <si>
    <t>Drawing #</t>
  </si>
  <si>
    <t>Work Order</t>
  </si>
  <si>
    <t>CMM FILE</t>
  </si>
  <si>
    <t>Dimension</t>
  </si>
  <si>
    <t>Feature</t>
  </si>
  <si>
    <t>Actual</t>
  </si>
  <si>
    <t>Nominal</t>
  </si>
  <si>
    <t>Act - Nom</t>
  </si>
  <si>
    <t>USL</t>
  </si>
  <si>
    <t>LSL</t>
  </si>
  <si>
    <t>Ext</t>
  </si>
  <si>
    <t>IN/OUT</t>
  </si>
  <si>
    <t>ROUTE TO</t>
  </si>
  <si>
    <t>Keith Caban</t>
  </si>
  <si>
    <t>DAT$PLA_A</t>
  </si>
  <si>
    <t>FORM</t>
  </si>
  <si>
    <t>DAT$CIR_B</t>
  </si>
  <si>
    <t>DM</t>
  </si>
  <si>
    <t>DIST_1P00(1)</t>
  </si>
  <si>
    <t>X</t>
  </si>
  <si>
    <t>DIST_1P00(2)</t>
  </si>
  <si>
    <t>DIST_1P00(3)</t>
  </si>
  <si>
    <t>Y</t>
  </si>
  <si>
    <t>DIST_1P00(4)</t>
  </si>
  <si>
    <t>RAD_P25</t>
  </si>
  <si>
    <t>RA</t>
  </si>
  <si>
    <t>DIST_P25</t>
  </si>
  <si>
    <t>Z</t>
  </si>
  <si>
    <t>RAD_P016</t>
  </si>
  <si>
    <t>PLA_1P000</t>
  </si>
  <si>
    <t>AXI_1P627(1)</t>
  </si>
  <si>
    <t>AXI_1P627(2)</t>
  </si>
  <si>
    <t>SYMAXI_1P627</t>
  </si>
  <si>
    <t>DIST_1P627</t>
  </si>
  <si>
    <t>DX</t>
  </si>
  <si>
    <t>AXI_1P877(1)</t>
  </si>
  <si>
    <t>AXI_1P877(2)</t>
  </si>
  <si>
    <t>SYMAXI_1P877</t>
  </si>
  <si>
    <t>DIST_1P877</t>
  </si>
  <si>
    <t>DY</t>
  </si>
  <si>
    <t>RAD_P125(1)</t>
  </si>
  <si>
    <t>RAD_P125(2)</t>
  </si>
  <si>
    <t>RAD_P125(3)</t>
  </si>
  <si>
    <t>RAD_P125(4)</t>
  </si>
  <si>
    <t>PNT$RECT</t>
  </si>
  <si>
    <t>DIST_1P15</t>
  </si>
  <si>
    <t>DIST_P15</t>
  </si>
  <si>
    <t>DZ</t>
  </si>
  <si>
    <t>OVAL</t>
  </si>
  <si>
    <t>SM_DM</t>
  </si>
  <si>
    <t>LA_DM</t>
  </si>
  <si>
    <t>CIR_1P600</t>
  </si>
  <si>
    <t>QC781</t>
  </si>
  <si>
    <t>Oval to Circle Waveguide</t>
  </si>
  <si>
    <t>Brazing</t>
  </si>
  <si>
    <t>PF-293-121-88 Rev. 0</t>
  </si>
  <si>
    <t>16989-6</t>
  </si>
  <si>
    <t>sn001</t>
  </si>
  <si>
    <t>MFD</t>
  </si>
  <si>
    <t>C. Rago</t>
  </si>
  <si>
    <t>sn002</t>
  </si>
  <si>
    <t>SN003</t>
  </si>
  <si>
    <t>SN004</t>
  </si>
  <si>
    <t>SN006</t>
  </si>
  <si>
    <t>SN005</t>
  </si>
  <si>
    <t>SN007</t>
  </si>
  <si>
    <t>SN009</t>
  </si>
  <si>
    <t>SN008</t>
  </si>
  <si>
    <t>SN010</t>
  </si>
  <si>
    <t>NCR4496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</si>
</sst>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  <numFmt numFmtId="168" formatCode="m/d/yyyy"/>
    <numFmt numFmtId="169" formatCode="mm/dd/yy"/>
    <numFmt numFmtId="170" formatCode="0.0"/>
  </numFmts>
  <fonts count="9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color indexed="17"/>
      <name val="Arial"/>
      <family val="2"/>
    </font>
    <font>
      <b/>
      <u val="single"/>
      <sz val="14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9" xfId="0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169" fontId="0" fillId="2" borderId="6" xfId="0" applyNumberFormat="1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5" fillId="2" borderId="0" xfId="2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165" fontId="0" fillId="2" borderId="17" xfId="0" applyNumberFormat="1" applyFill="1" applyBorder="1" applyAlignment="1">
      <alignment horizontal="center"/>
    </xf>
    <xf numFmtId="165" fontId="0" fillId="2" borderId="8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0" fillId="2" borderId="18" xfId="20" applyFont="1" applyFill="1" applyBorder="1" applyAlignment="1">
      <alignment/>
    </xf>
    <xf numFmtId="169" fontId="0" fillId="2" borderId="2" xfId="0" applyNumberFormat="1" applyFont="1" applyFill="1" applyBorder="1" applyAlignment="1">
      <alignment horizontal="left"/>
    </xf>
    <xf numFmtId="0" fontId="7" fillId="2" borderId="0" xfId="20" applyFont="1" applyFill="1" applyBorder="1" applyAlignment="1">
      <alignment horizontal="left"/>
    </xf>
    <xf numFmtId="0" fontId="6" fillId="2" borderId="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165" fontId="0" fillId="0" borderId="8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167" fontId="0" fillId="2" borderId="5" xfId="0" applyNumberFormat="1" applyFont="1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7" fontId="0" fillId="0" borderId="8" xfId="0" applyNumberFormat="1" applyFont="1" applyBorder="1" applyAlignment="1">
      <alignment horizontal="center"/>
    </xf>
    <xf numFmtId="167" fontId="0" fillId="2" borderId="8" xfId="0" applyNumberForma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165" fontId="8" fillId="2" borderId="8" xfId="0" applyNumberFormat="1" applyFont="1" applyFill="1" applyBorder="1" applyAlignment="1">
      <alignment horizontal="center"/>
    </xf>
    <xf numFmtId="167" fontId="8" fillId="2" borderId="8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left"/>
    </xf>
    <xf numFmtId="0" fontId="8" fillId="0" borderId="18" xfId="0" applyFont="1" applyBorder="1" applyAlignment="1">
      <alignment horizontal="left"/>
    </xf>
    <xf numFmtId="167" fontId="8" fillId="2" borderId="5" xfId="0" applyNumberFormat="1" applyFont="1" applyFill="1" applyBorder="1" applyAlignment="1">
      <alignment horizontal="left"/>
    </xf>
    <xf numFmtId="165" fontId="8" fillId="0" borderId="8" xfId="0" applyNumberFormat="1" applyFont="1" applyBorder="1" applyAlignment="1">
      <alignment horizontal="center"/>
    </xf>
    <xf numFmtId="167" fontId="8" fillId="0" borderId="8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167" fontId="0" fillId="2" borderId="8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0</xdr:row>
      <xdr:rowOff>9525</xdr:rowOff>
    </xdr:from>
    <xdr:to>
      <xdr:col>4</xdr:col>
      <xdr:colOff>428625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257175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257175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257175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257175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257175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257175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257175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257175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257175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hyperlink" Target="..\..\NCRs\NCR%204400\ncr4496.doc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workbookViewId="0" topLeftCell="A1">
      <selection activeCell="J3" sqref="J3"/>
    </sheetView>
  </sheetViews>
  <sheetFormatPr defaultColWidth="9.140625" defaultRowHeight="12.75"/>
  <cols>
    <col min="1" max="1" width="11.140625" style="1" customWidth="1"/>
    <col min="2" max="2" width="13.8515625" style="1" customWidth="1"/>
    <col min="3" max="3" width="10.421875" style="1" customWidth="1"/>
    <col min="4" max="5" width="9.57421875" style="1" bestFit="1" customWidth="1"/>
    <col min="6" max="6" width="9.57421875" style="1" customWidth="1"/>
    <col min="7" max="7" width="10.57421875" style="1" customWidth="1"/>
    <col min="8" max="8" width="9.28125" style="1" bestFit="1" customWidth="1"/>
    <col min="9" max="16384" width="9.140625" style="1" customWidth="1"/>
  </cols>
  <sheetData>
    <row r="1" ht="18">
      <c r="A1" s="38" t="s">
        <v>78</v>
      </c>
    </row>
    <row r="2" ht="12.75"/>
    <row r="3" ht="15.75">
      <c r="D3" s="68" t="s">
        <v>0</v>
      </c>
    </row>
    <row r="5" spans="1:9" ht="13.5" thickBot="1">
      <c r="A5" s="31" t="s">
        <v>2</v>
      </c>
      <c r="B5" s="10"/>
      <c r="G5" s="8"/>
      <c r="H5" s="11" t="s">
        <v>1</v>
      </c>
      <c r="I5" s="24">
        <v>37677</v>
      </c>
    </row>
    <row r="6" spans="1:9" ht="12.75">
      <c r="A6" s="23" t="s">
        <v>8</v>
      </c>
      <c r="B6" s="40" t="s">
        <v>62</v>
      </c>
      <c r="C6" s="5"/>
      <c r="D6" s="5"/>
      <c r="E6" s="5"/>
      <c r="F6" s="5"/>
      <c r="G6" s="39" t="s">
        <v>21</v>
      </c>
      <c r="H6" s="35" t="s">
        <v>63</v>
      </c>
      <c r="I6" s="6"/>
    </row>
    <row r="7" spans="1:9" ht="12.75">
      <c r="A7" s="20" t="s">
        <v>9</v>
      </c>
      <c r="B7" s="36" t="s">
        <v>64</v>
      </c>
      <c r="C7" s="4"/>
      <c r="D7" s="4"/>
      <c r="E7" s="4"/>
      <c r="F7" s="4"/>
      <c r="G7" s="20" t="s">
        <v>11</v>
      </c>
      <c r="H7" s="4" t="s">
        <v>61</v>
      </c>
      <c r="I7" s="7"/>
    </row>
    <row r="8" spans="1:9" ht="12.75">
      <c r="A8" s="21" t="s">
        <v>10</v>
      </c>
      <c r="B8" s="41" t="s">
        <v>65</v>
      </c>
      <c r="G8" s="21" t="s">
        <v>3</v>
      </c>
      <c r="H8" s="1" t="s">
        <v>66</v>
      </c>
      <c r="I8" s="3"/>
    </row>
    <row r="9" spans="1:9" ht="12.75">
      <c r="A9" s="20" t="s">
        <v>7</v>
      </c>
      <c r="B9" s="42" t="s">
        <v>67</v>
      </c>
      <c r="C9" s="4"/>
      <c r="D9" s="4"/>
      <c r="E9" s="17"/>
      <c r="F9" s="4"/>
      <c r="G9" s="20" t="s">
        <v>4</v>
      </c>
      <c r="H9" s="37">
        <v>37685</v>
      </c>
      <c r="I9" s="14"/>
    </row>
    <row r="10" spans="1:9" ht="13.5" thickBot="1">
      <c r="A10" s="22" t="s">
        <v>5</v>
      </c>
      <c r="B10" s="19" t="s">
        <v>68</v>
      </c>
      <c r="C10" s="18"/>
      <c r="D10" s="15"/>
      <c r="E10" s="15" t="s">
        <v>19</v>
      </c>
      <c r="F10" s="16">
        <v>3636</v>
      </c>
      <c r="G10" s="22" t="s">
        <v>6</v>
      </c>
      <c r="H10" s="12" t="s">
        <v>22</v>
      </c>
      <c r="I10" s="9"/>
    </row>
    <row r="11" ht="12.75">
      <c r="J11" s="29"/>
    </row>
    <row r="12" ht="13.5" thickBot="1"/>
    <row r="13" spans="1:9" ht="12.75">
      <c r="A13" s="25" t="s">
        <v>12</v>
      </c>
      <c r="B13" s="26" t="s">
        <v>13</v>
      </c>
      <c r="C13" s="27"/>
      <c r="D13" s="28" t="s">
        <v>14</v>
      </c>
      <c r="E13" s="28" t="s">
        <v>15</v>
      </c>
      <c r="F13" s="28" t="s">
        <v>17</v>
      </c>
      <c r="G13" s="28" t="s">
        <v>18</v>
      </c>
      <c r="H13" s="28" t="s">
        <v>16</v>
      </c>
      <c r="I13" s="33" t="s">
        <v>20</v>
      </c>
    </row>
    <row r="14" spans="1:9" ht="12.75">
      <c r="A14" s="13">
        <v>1</v>
      </c>
      <c r="B14" s="47" t="s">
        <v>23</v>
      </c>
      <c r="C14" s="48" t="s">
        <v>24</v>
      </c>
      <c r="D14" s="43">
        <v>7.32283E-05</v>
      </c>
      <c r="E14" s="51">
        <v>0</v>
      </c>
      <c r="F14" s="44">
        <v>0.002</v>
      </c>
      <c r="G14" s="44">
        <v>0</v>
      </c>
      <c r="H14" s="34">
        <f>D14-E14</f>
        <v>7.32283E-05</v>
      </c>
      <c r="I14" s="54"/>
    </row>
    <row r="15" spans="1:9" ht="12.75">
      <c r="A15" s="13">
        <v>2</v>
      </c>
      <c r="B15" s="47" t="s">
        <v>25</v>
      </c>
      <c r="C15" s="48" t="s">
        <v>24</v>
      </c>
      <c r="D15" s="43">
        <v>0.000206693</v>
      </c>
      <c r="E15" s="51">
        <v>0</v>
      </c>
      <c r="F15" s="44">
        <v>0.001</v>
      </c>
      <c r="G15" s="44">
        <v>0</v>
      </c>
      <c r="H15" s="34">
        <f aca="true" t="shared" si="0" ref="H15:H66">D15-E15</f>
        <v>0.000206693</v>
      </c>
      <c r="I15" s="54"/>
    </row>
    <row r="16" spans="1:9" ht="12.75">
      <c r="A16" s="13">
        <v>3</v>
      </c>
      <c r="B16" s="47"/>
      <c r="C16" s="48" t="s">
        <v>26</v>
      </c>
      <c r="D16" s="66">
        <v>1.79829</v>
      </c>
      <c r="E16" s="51">
        <v>1.798</v>
      </c>
      <c r="F16" s="44">
        <v>0.001</v>
      </c>
      <c r="G16" s="44">
        <v>-0.001</v>
      </c>
      <c r="H16" s="34">
        <f t="shared" si="0"/>
        <v>0.00028999999999990145</v>
      </c>
      <c r="I16" s="54"/>
    </row>
    <row r="17" spans="1:9" ht="12.75">
      <c r="A17" s="13">
        <v>4</v>
      </c>
      <c r="B17" s="47" t="s">
        <v>27</v>
      </c>
      <c r="C17" s="48" t="s">
        <v>28</v>
      </c>
      <c r="D17" s="43">
        <v>0.999987402</v>
      </c>
      <c r="E17" s="51">
        <v>1</v>
      </c>
      <c r="F17" s="44">
        <v>0.015</v>
      </c>
      <c r="G17" s="44">
        <v>-0.015</v>
      </c>
      <c r="H17" s="34">
        <f t="shared" si="0"/>
        <v>-1.2597999999974796E-05</v>
      </c>
      <c r="I17" s="54"/>
    </row>
    <row r="18" spans="1:9" s="32" customFormat="1" ht="12.75">
      <c r="A18" s="30">
        <v>5</v>
      </c>
      <c r="B18" s="47" t="s">
        <v>29</v>
      </c>
      <c r="C18" s="48" t="s">
        <v>28</v>
      </c>
      <c r="D18" s="43">
        <v>-1.000003937</v>
      </c>
      <c r="E18" s="51">
        <v>1</v>
      </c>
      <c r="F18" s="44">
        <v>0.015</v>
      </c>
      <c r="G18" s="44">
        <v>-0.015</v>
      </c>
      <c r="H18" s="34">
        <f>D18+E18</f>
        <v>-3.937000000009405E-06</v>
      </c>
      <c r="I18" s="54"/>
    </row>
    <row r="19" spans="1:9" ht="12.75">
      <c r="A19" s="13">
        <v>6</v>
      </c>
      <c r="B19" s="47" t="s">
        <v>30</v>
      </c>
      <c r="C19" s="48" t="s">
        <v>31</v>
      </c>
      <c r="D19" s="43">
        <v>1.00035</v>
      </c>
      <c r="E19" s="51">
        <v>1</v>
      </c>
      <c r="F19" s="44">
        <v>0.015</v>
      </c>
      <c r="G19" s="44">
        <v>-0.015</v>
      </c>
      <c r="H19" s="34">
        <f t="shared" si="0"/>
        <v>0.0003500000000000725</v>
      </c>
      <c r="I19" s="54"/>
    </row>
    <row r="20" spans="1:9" ht="12.75">
      <c r="A20" s="13">
        <v>7</v>
      </c>
      <c r="B20" s="47" t="s">
        <v>32</v>
      </c>
      <c r="C20" s="48" t="s">
        <v>31</v>
      </c>
      <c r="D20" s="43">
        <v>-0.999997244</v>
      </c>
      <c r="E20" s="51">
        <v>1</v>
      </c>
      <c r="F20" s="44">
        <v>0.015</v>
      </c>
      <c r="G20" s="44">
        <v>-0.015</v>
      </c>
      <c r="H20" s="34">
        <f>D20+E20</f>
        <v>2.7559999999926532E-06</v>
      </c>
      <c r="I20" s="54"/>
    </row>
    <row r="21" spans="1:9" ht="12.75">
      <c r="A21" s="13">
        <v>8</v>
      </c>
      <c r="B21" s="47" t="s">
        <v>33</v>
      </c>
      <c r="C21" s="48" t="s">
        <v>34</v>
      </c>
      <c r="D21" s="43">
        <v>0.251109843</v>
      </c>
      <c r="E21" s="51">
        <v>0.25</v>
      </c>
      <c r="F21" s="44">
        <v>0.015</v>
      </c>
      <c r="G21" s="44">
        <v>-0.015</v>
      </c>
      <c r="H21" s="34">
        <f t="shared" si="0"/>
        <v>0.0011098429999999992</v>
      </c>
      <c r="I21" s="54"/>
    </row>
    <row r="22" spans="1:9" ht="12.75">
      <c r="A22" s="13">
        <v>9</v>
      </c>
      <c r="B22" s="47"/>
      <c r="C22" s="48" t="s">
        <v>28</v>
      </c>
      <c r="D22" s="43">
        <v>-0.748803543</v>
      </c>
      <c r="E22" s="51">
        <v>0.75</v>
      </c>
      <c r="F22" s="44"/>
      <c r="G22" s="44"/>
      <c r="H22" s="34">
        <f>D22+E22</f>
        <v>0.0011964570000000396</v>
      </c>
      <c r="I22" s="54"/>
    </row>
    <row r="23" spans="1:9" ht="12.75">
      <c r="A23" s="13">
        <v>10</v>
      </c>
      <c r="B23" s="47"/>
      <c r="C23" s="48" t="s">
        <v>31</v>
      </c>
      <c r="D23" s="43">
        <v>-0.749409055</v>
      </c>
      <c r="E23" s="51">
        <v>0.75</v>
      </c>
      <c r="F23" s="44"/>
      <c r="G23" s="44"/>
      <c r="H23" s="34">
        <f>D23+E23</f>
        <v>0.0005909450000000094</v>
      </c>
      <c r="I23" s="54"/>
    </row>
    <row r="24" spans="1:9" ht="12.75">
      <c r="A24" s="13">
        <v>11</v>
      </c>
      <c r="B24" s="47" t="s">
        <v>35</v>
      </c>
      <c r="C24" s="48" t="s">
        <v>36</v>
      </c>
      <c r="D24" s="43">
        <v>-0.250235039</v>
      </c>
      <c r="E24" s="51">
        <v>0.25</v>
      </c>
      <c r="F24" s="44">
        <v>0.01</v>
      </c>
      <c r="G24" s="44">
        <v>-0.01</v>
      </c>
      <c r="H24" s="34">
        <f>D24+E24</f>
        <v>-0.00023503899999999245</v>
      </c>
      <c r="I24" s="54"/>
    </row>
    <row r="25" spans="1:9" ht="12.75">
      <c r="A25" s="13">
        <v>12</v>
      </c>
      <c r="B25" s="47" t="s">
        <v>37</v>
      </c>
      <c r="C25" s="48" t="s">
        <v>34</v>
      </c>
      <c r="D25" s="43">
        <v>0.015290157</v>
      </c>
      <c r="E25" s="51">
        <v>0.016</v>
      </c>
      <c r="F25" s="44">
        <v>0.001</v>
      </c>
      <c r="G25" s="44">
        <v>-0.001</v>
      </c>
      <c r="H25" s="34">
        <f t="shared" si="0"/>
        <v>-0.0007098429999999999</v>
      </c>
      <c r="I25" s="54"/>
    </row>
    <row r="26" spans="1:9" ht="12.75">
      <c r="A26" s="13">
        <v>13</v>
      </c>
      <c r="B26" s="47" t="s">
        <v>38</v>
      </c>
      <c r="C26" s="48" t="s">
        <v>24</v>
      </c>
      <c r="D26" s="43">
        <v>0.000225591</v>
      </c>
      <c r="E26" s="51">
        <v>0</v>
      </c>
      <c r="F26" s="44">
        <v>0.0019685039370078744</v>
      </c>
      <c r="G26" s="44">
        <v>0</v>
      </c>
      <c r="H26" s="34">
        <f t="shared" si="0"/>
        <v>0.000225591</v>
      </c>
      <c r="I26" s="54"/>
    </row>
    <row r="27" spans="1:9" ht="12.75">
      <c r="A27" s="13">
        <v>14</v>
      </c>
      <c r="B27" s="47"/>
      <c r="C27" s="48" t="s">
        <v>36</v>
      </c>
      <c r="D27" s="43">
        <v>-0.999521654</v>
      </c>
      <c r="E27" s="51">
        <v>1</v>
      </c>
      <c r="F27" s="44">
        <v>0.001</v>
      </c>
      <c r="G27" s="44">
        <v>-0.001</v>
      </c>
      <c r="H27" s="34">
        <f>D27+E27</f>
        <v>0.00047834599999996286</v>
      </c>
      <c r="I27" s="54"/>
    </row>
    <row r="28" spans="1:9" ht="12.75">
      <c r="A28" s="13">
        <v>15</v>
      </c>
      <c r="B28" s="47" t="s">
        <v>39</v>
      </c>
      <c r="C28" s="48" t="s">
        <v>24</v>
      </c>
      <c r="D28" s="43">
        <v>0.00020748</v>
      </c>
      <c r="E28" s="51">
        <v>0</v>
      </c>
      <c r="F28" s="44"/>
      <c r="G28" s="44"/>
      <c r="H28" s="34">
        <f t="shared" si="0"/>
        <v>0.00020748</v>
      </c>
      <c r="I28" s="54"/>
    </row>
    <row r="29" spans="1:9" ht="12.75">
      <c r="A29" s="13">
        <v>16</v>
      </c>
      <c r="B29" s="47"/>
      <c r="C29" s="48" t="s">
        <v>28</v>
      </c>
      <c r="D29" s="43">
        <v>0.813956299</v>
      </c>
      <c r="E29" s="51">
        <v>0.8135000000000001</v>
      </c>
      <c r="F29" s="44"/>
      <c r="G29" s="44"/>
      <c r="H29" s="34">
        <f t="shared" si="0"/>
        <v>0.0004562989999998823</v>
      </c>
      <c r="I29" s="54"/>
    </row>
    <row r="30" spans="1:9" ht="12.75">
      <c r="A30" s="13">
        <v>17</v>
      </c>
      <c r="B30" s="47" t="s">
        <v>40</v>
      </c>
      <c r="C30" s="48" t="s">
        <v>24</v>
      </c>
      <c r="D30" s="43">
        <v>0.000148425</v>
      </c>
      <c r="E30" s="51">
        <v>0</v>
      </c>
      <c r="F30" s="44"/>
      <c r="G30" s="44"/>
      <c r="H30" s="34">
        <f t="shared" si="0"/>
        <v>0.000148425</v>
      </c>
      <c r="I30" s="54"/>
    </row>
    <row r="31" spans="1:9" ht="12.75">
      <c r="A31" s="13">
        <v>18</v>
      </c>
      <c r="B31" s="47"/>
      <c r="C31" s="48" t="s">
        <v>28</v>
      </c>
      <c r="D31" s="43">
        <v>-0.813760236</v>
      </c>
      <c r="E31" s="51">
        <v>0.8135000000000001</v>
      </c>
      <c r="F31" s="44"/>
      <c r="G31" s="44"/>
      <c r="H31" s="34">
        <f>D31+E31</f>
        <v>-0.00026023599999991376</v>
      </c>
      <c r="I31" s="54"/>
    </row>
    <row r="32" spans="1:9" ht="12.75">
      <c r="A32" s="13">
        <v>19</v>
      </c>
      <c r="B32" s="47" t="s">
        <v>41</v>
      </c>
      <c r="C32" s="48" t="s">
        <v>28</v>
      </c>
      <c r="D32" s="43">
        <v>9.80315E-05</v>
      </c>
      <c r="E32" s="51">
        <v>0</v>
      </c>
      <c r="F32" s="44">
        <v>0.0005</v>
      </c>
      <c r="G32" s="44">
        <v>-0.0005</v>
      </c>
      <c r="H32" s="34">
        <f t="shared" si="0"/>
        <v>9.80315E-05</v>
      </c>
      <c r="I32" s="54"/>
    </row>
    <row r="33" spans="1:9" ht="12.75">
      <c r="A33" s="13">
        <v>20</v>
      </c>
      <c r="B33" s="47" t="s">
        <v>42</v>
      </c>
      <c r="C33" s="48" t="s">
        <v>43</v>
      </c>
      <c r="D33" s="43">
        <v>-1.627716535</v>
      </c>
      <c r="E33" s="51">
        <v>1.6270000000000002</v>
      </c>
      <c r="F33" s="44">
        <v>0.001</v>
      </c>
      <c r="G33" s="44">
        <v>-0.001</v>
      </c>
      <c r="H33" s="34">
        <f>D33+E33</f>
        <v>-0.0007165349999997961</v>
      </c>
      <c r="I33" s="54"/>
    </row>
    <row r="34" spans="1:9" ht="12.75">
      <c r="A34" s="13">
        <v>21</v>
      </c>
      <c r="B34" s="47" t="s">
        <v>44</v>
      </c>
      <c r="C34" s="48" t="s">
        <v>31</v>
      </c>
      <c r="D34" s="43">
        <v>0.938966535</v>
      </c>
      <c r="E34" s="51">
        <v>0.9385000000000001</v>
      </c>
      <c r="F34" s="44"/>
      <c r="G34" s="44"/>
      <c r="H34" s="34">
        <f t="shared" si="0"/>
        <v>0.00046653499999993464</v>
      </c>
      <c r="I34" s="54"/>
    </row>
    <row r="35" spans="1:9" ht="12.75">
      <c r="A35" s="13">
        <v>22</v>
      </c>
      <c r="B35" s="47" t="s">
        <v>45</v>
      </c>
      <c r="C35" s="48" t="s">
        <v>31</v>
      </c>
      <c r="D35" s="43">
        <v>-0.938495669</v>
      </c>
      <c r="E35" s="51">
        <v>0.9385000000000001</v>
      </c>
      <c r="F35" s="44"/>
      <c r="G35" s="44"/>
      <c r="H35" s="34">
        <f>D35+E35</f>
        <v>4.331000000079577E-06</v>
      </c>
      <c r="I35" s="54"/>
    </row>
    <row r="36" spans="1:9" ht="12.75">
      <c r="A36" s="13">
        <v>23</v>
      </c>
      <c r="B36" s="47" t="s">
        <v>46</v>
      </c>
      <c r="C36" s="48" t="s">
        <v>31</v>
      </c>
      <c r="D36" s="43">
        <v>0.000235433</v>
      </c>
      <c r="E36" s="51">
        <v>0</v>
      </c>
      <c r="F36" s="44">
        <v>0.0005</v>
      </c>
      <c r="G36" s="44">
        <v>-0.0005</v>
      </c>
      <c r="H36" s="34">
        <f t="shared" si="0"/>
        <v>0.000235433</v>
      </c>
      <c r="I36" s="54"/>
    </row>
    <row r="37" spans="1:9" ht="12.75">
      <c r="A37" s="13">
        <v>24</v>
      </c>
      <c r="B37" s="47" t="s">
        <v>47</v>
      </c>
      <c r="C37" s="48" t="s">
        <v>48</v>
      </c>
      <c r="D37" s="43">
        <v>-1.877462205</v>
      </c>
      <c r="E37" s="51">
        <v>1.8770000000000002</v>
      </c>
      <c r="F37" s="44">
        <v>0.001</v>
      </c>
      <c r="G37" s="44">
        <v>-0.001</v>
      </c>
      <c r="H37" s="34">
        <f>D37+E37</f>
        <v>-0.0004622049999998268</v>
      </c>
      <c r="I37" s="54"/>
    </row>
    <row r="38" spans="1:9" ht="12.75">
      <c r="A38" s="13">
        <v>25</v>
      </c>
      <c r="B38" s="47" t="s">
        <v>49</v>
      </c>
      <c r="C38" s="48" t="s">
        <v>24</v>
      </c>
      <c r="D38" s="43">
        <v>8.18898E-05</v>
      </c>
      <c r="E38" s="51">
        <v>0</v>
      </c>
      <c r="F38" s="44"/>
      <c r="G38" s="44"/>
      <c r="H38" s="34">
        <f t="shared" si="0"/>
        <v>8.18898E-05</v>
      </c>
      <c r="I38" s="54"/>
    </row>
    <row r="39" spans="1:9" ht="12.75">
      <c r="A39" s="13">
        <v>26</v>
      </c>
      <c r="B39" s="47"/>
      <c r="C39" s="48" t="s">
        <v>34</v>
      </c>
      <c r="D39" s="43">
        <f>0.24946811/2</f>
        <v>0.124734055</v>
      </c>
      <c r="E39" s="52">
        <v>0.125</v>
      </c>
      <c r="F39" s="44">
        <v>0.0005</v>
      </c>
      <c r="G39" s="44">
        <v>-0.0005</v>
      </c>
      <c r="H39" s="34">
        <f t="shared" si="0"/>
        <v>-0.00026594500000000354</v>
      </c>
      <c r="I39" s="54"/>
    </row>
    <row r="40" spans="1:9" ht="12.75">
      <c r="A40" s="13">
        <v>27</v>
      </c>
      <c r="B40" s="47"/>
      <c r="C40" s="48" t="s">
        <v>28</v>
      </c>
      <c r="D40" s="43">
        <v>0.68744685</v>
      </c>
      <c r="E40" s="51">
        <v>0.6885</v>
      </c>
      <c r="F40" s="44"/>
      <c r="G40" s="44"/>
      <c r="H40" s="34">
        <f t="shared" si="0"/>
        <v>-0.0010531499999999472</v>
      </c>
      <c r="I40" s="54"/>
    </row>
    <row r="41" spans="1:9" ht="12.75">
      <c r="A41" s="13">
        <v>28</v>
      </c>
      <c r="B41" s="47"/>
      <c r="C41" s="48" t="s">
        <v>31</v>
      </c>
      <c r="D41" s="43">
        <v>0.813364567</v>
      </c>
      <c r="E41" s="51">
        <v>0.8135000000000001</v>
      </c>
      <c r="F41" s="44"/>
      <c r="G41" s="44"/>
      <c r="H41" s="34">
        <f t="shared" si="0"/>
        <v>-0.00013543300000007363</v>
      </c>
      <c r="I41" s="54"/>
    </row>
    <row r="42" spans="1:9" ht="12.75">
      <c r="A42" s="13">
        <v>29</v>
      </c>
      <c r="B42" s="47" t="s">
        <v>50</v>
      </c>
      <c r="C42" s="48" t="s">
        <v>24</v>
      </c>
      <c r="D42" s="43">
        <v>0.000151575</v>
      </c>
      <c r="E42" s="51">
        <v>0</v>
      </c>
      <c r="F42" s="44"/>
      <c r="G42" s="44"/>
      <c r="H42" s="34">
        <f t="shared" si="0"/>
        <v>0.000151575</v>
      </c>
      <c r="I42" s="54"/>
    </row>
    <row r="43" spans="1:9" ht="12.75">
      <c r="A43" s="13">
        <v>30</v>
      </c>
      <c r="B43" s="47"/>
      <c r="C43" s="48" t="s">
        <v>34</v>
      </c>
      <c r="D43" s="43">
        <f>0.248965354/2</f>
        <v>0.124482677</v>
      </c>
      <c r="E43" s="52">
        <v>0.125</v>
      </c>
      <c r="F43" s="44">
        <v>0.0005</v>
      </c>
      <c r="G43" s="44">
        <v>-0.0005</v>
      </c>
      <c r="H43" s="34">
        <f t="shared" si="0"/>
        <v>-0.0005173230000000001</v>
      </c>
      <c r="I43" s="54"/>
    </row>
    <row r="44" spans="1:9" ht="12.75">
      <c r="A44" s="13">
        <v>31</v>
      </c>
      <c r="B44" s="47"/>
      <c r="C44" s="48" t="s">
        <v>28</v>
      </c>
      <c r="D44" s="43">
        <v>-0.688744882</v>
      </c>
      <c r="E44" s="51">
        <v>0.6885</v>
      </c>
      <c r="F44" s="44"/>
      <c r="G44" s="44"/>
      <c r="H44" s="34">
        <f>D44+E44</f>
        <v>-0.0002448819999999463</v>
      </c>
      <c r="I44" s="54"/>
    </row>
    <row r="45" spans="1:9" ht="12.75">
      <c r="A45" s="13">
        <v>32</v>
      </c>
      <c r="B45" s="47"/>
      <c r="C45" s="48" t="s">
        <v>31</v>
      </c>
      <c r="D45" s="43">
        <v>0.812979921</v>
      </c>
      <c r="E45" s="51">
        <v>0.8135000000000001</v>
      </c>
      <c r="F45" s="44"/>
      <c r="G45" s="44"/>
      <c r="H45" s="34">
        <f t="shared" si="0"/>
        <v>-0.0005200790000000621</v>
      </c>
      <c r="I45" s="54"/>
    </row>
    <row r="46" spans="1:9" ht="12.75">
      <c r="A46" s="13">
        <v>33</v>
      </c>
      <c r="B46" s="47" t="s">
        <v>51</v>
      </c>
      <c r="C46" s="48" t="s">
        <v>24</v>
      </c>
      <c r="D46" s="43">
        <v>5.94488E-05</v>
      </c>
      <c r="E46" s="51">
        <v>0</v>
      </c>
      <c r="F46" s="44"/>
      <c r="G46" s="44"/>
      <c r="H46" s="34">
        <f t="shared" si="0"/>
        <v>5.94488E-05</v>
      </c>
      <c r="I46" s="54"/>
    </row>
    <row r="47" spans="1:9" ht="12.75">
      <c r="A47" s="13">
        <v>34</v>
      </c>
      <c r="B47" s="49"/>
      <c r="C47" s="50" t="s">
        <v>34</v>
      </c>
      <c r="D47" s="43">
        <f>0.249403543/2</f>
        <v>0.1247017715</v>
      </c>
      <c r="E47" s="52">
        <v>0.125</v>
      </c>
      <c r="F47" s="46">
        <v>0.0005</v>
      </c>
      <c r="G47" s="46">
        <v>-0.0005</v>
      </c>
      <c r="H47" s="34">
        <f t="shared" si="0"/>
        <v>-0.00029822849999999734</v>
      </c>
      <c r="I47" s="54"/>
    </row>
    <row r="48" spans="1:9" ht="12.75">
      <c r="A48" s="13">
        <v>35</v>
      </c>
      <c r="B48" s="49"/>
      <c r="C48" s="50" t="s">
        <v>28</v>
      </c>
      <c r="D48" s="45">
        <v>-0.687624016</v>
      </c>
      <c r="E48" s="52">
        <v>0.6885</v>
      </c>
      <c r="F48" s="46"/>
      <c r="G48" s="46"/>
      <c r="H48" s="34">
        <f>D48+E48</f>
        <v>0.0008759839999999963</v>
      </c>
      <c r="I48" s="54"/>
    </row>
    <row r="49" spans="1:9" ht="12.75">
      <c r="A49" s="13">
        <v>36</v>
      </c>
      <c r="B49" s="49"/>
      <c r="C49" s="50" t="s">
        <v>31</v>
      </c>
      <c r="D49" s="45">
        <v>-0.813129528</v>
      </c>
      <c r="E49" s="52">
        <v>0.8135000000000001</v>
      </c>
      <c r="F49" s="46"/>
      <c r="G49" s="46"/>
      <c r="H49" s="34">
        <f>D49+E49</f>
        <v>0.0003704720000000661</v>
      </c>
      <c r="I49" s="54"/>
    </row>
    <row r="50" spans="1:9" ht="12.75">
      <c r="A50" s="13">
        <v>37</v>
      </c>
      <c r="B50" s="49" t="s">
        <v>52</v>
      </c>
      <c r="C50" s="50" t="s">
        <v>24</v>
      </c>
      <c r="D50" s="45">
        <v>3.66142E-05</v>
      </c>
      <c r="E50" s="52">
        <v>0</v>
      </c>
      <c r="F50" s="46"/>
      <c r="G50" s="46"/>
      <c r="H50" s="34">
        <f t="shared" si="0"/>
        <v>3.66142E-05</v>
      </c>
      <c r="I50" s="54"/>
    </row>
    <row r="51" spans="1:9" ht="12.75">
      <c r="A51" s="13">
        <v>38</v>
      </c>
      <c r="B51" s="49"/>
      <c r="C51" s="50" t="s">
        <v>34</v>
      </c>
      <c r="D51" s="45">
        <f>0.249113386/2</f>
        <v>0.124556693</v>
      </c>
      <c r="E51" s="52">
        <v>0.125</v>
      </c>
      <c r="F51" s="46">
        <v>0.0005</v>
      </c>
      <c r="G51" s="46">
        <v>-0.0005</v>
      </c>
      <c r="H51" s="34">
        <f t="shared" si="0"/>
        <v>-0.0004433070000000039</v>
      </c>
      <c r="I51" s="54"/>
    </row>
    <row r="52" spans="1:9" ht="12.75">
      <c r="A52" s="13">
        <v>39</v>
      </c>
      <c r="B52" s="49"/>
      <c r="C52" s="50" t="s">
        <v>28</v>
      </c>
      <c r="D52" s="45">
        <v>0.688514567</v>
      </c>
      <c r="E52" s="52">
        <v>0.6885</v>
      </c>
      <c r="F52" s="46"/>
      <c r="G52" s="46"/>
      <c r="H52" s="34">
        <f t="shared" si="0"/>
        <v>1.4567000000020869E-05</v>
      </c>
      <c r="I52" s="54"/>
    </row>
    <row r="53" spans="1:9" ht="12.75">
      <c r="A53" s="13">
        <v>40</v>
      </c>
      <c r="B53" s="49"/>
      <c r="C53" s="50" t="s">
        <v>31</v>
      </c>
      <c r="D53" s="45">
        <v>-0.812696457</v>
      </c>
      <c r="E53" s="52">
        <v>0.8135000000000001</v>
      </c>
      <c r="F53" s="46"/>
      <c r="G53" s="46"/>
      <c r="H53" s="34">
        <f>D53+E53</f>
        <v>0.0008035430000000732</v>
      </c>
      <c r="I53" s="54"/>
    </row>
    <row r="54" spans="1:9" ht="12.75">
      <c r="A54" s="13">
        <v>41</v>
      </c>
      <c r="B54" s="49" t="s">
        <v>53</v>
      </c>
      <c r="C54" s="50" t="s">
        <v>28</v>
      </c>
      <c r="D54" s="45">
        <v>0.000100787</v>
      </c>
      <c r="E54" s="52">
        <v>0</v>
      </c>
      <c r="F54" s="46"/>
      <c r="G54" s="46"/>
      <c r="H54" s="34">
        <f t="shared" si="0"/>
        <v>0.000100787</v>
      </c>
      <c r="I54" s="54"/>
    </row>
    <row r="55" spans="1:9" ht="12.75">
      <c r="A55" s="13">
        <v>42</v>
      </c>
      <c r="B55" s="49"/>
      <c r="C55" s="50" t="s">
        <v>31</v>
      </c>
      <c r="D55" s="45">
        <v>0.000193307</v>
      </c>
      <c r="E55" s="52">
        <v>0</v>
      </c>
      <c r="F55" s="46">
        <v>0.0005</v>
      </c>
      <c r="G55" s="46">
        <v>-0.0005</v>
      </c>
      <c r="H55" s="34">
        <f t="shared" si="0"/>
        <v>0.000193307</v>
      </c>
      <c r="I55" s="54"/>
    </row>
    <row r="56" spans="1:9" ht="12.75">
      <c r="A56" s="13">
        <v>43</v>
      </c>
      <c r="B56" s="49" t="s">
        <v>54</v>
      </c>
      <c r="C56" s="50" t="s">
        <v>36</v>
      </c>
      <c r="D56" s="45">
        <v>-1.149607087</v>
      </c>
      <c r="E56" s="52">
        <v>1.15</v>
      </c>
      <c r="F56" s="46">
        <v>0.01</v>
      </c>
      <c r="G56" s="46">
        <v>-0.01</v>
      </c>
      <c r="H56" s="34">
        <f>D56+E56</f>
        <v>0.00039291299999999474</v>
      </c>
      <c r="I56" s="54"/>
    </row>
    <row r="57" spans="1:9" ht="12.75">
      <c r="A57" s="13">
        <v>44</v>
      </c>
      <c r="B57" s="49" t="s">
        <v>55</v>
      </c>
      <c r="C57" s="50" t="s">
        <v>56</v>
      </c>
      <c r="D57" s="45">
        <v>-0.150085433</v>
      </c>
      <c r="E57" s="52">
        <v>0.15</v>
      </c>
      <c r="F57" s="46">
        <v>0.01</v>
      </c>
      <c r="G57" s="46">
        <v>-0.01</v>
      </c>
      <c r="H57" s="34">
        <f>D57+E57</f>
        <v>-8.543299999999587E-05</v>
      </c>
      <c r="I57" s="54"/>
    </row>
    <row r="58" spans="1:9" ht="12.75">
      <c r="A58" s="13">
        <v>45</v>
      </c>
      <c r="B58" s="49" t="s">
        <v>57</v>
      </c>
      <c r="C58" s="50" t="s">
        <v>24</v>
      </c>
      <c r="D58" s="45">
        <v>0.000570079</v>
      </c>
      <c r="E58" s="52">
        <v>0</v>
      </c>
      <c r="F58" s="46">
        <v>0.0019685039370078744</v>
      </c>
      <c r="G58" s="46">
        <v>0</v>
      </c>
      <c r="H58" s="34">
        <f t="shared" si="0"/>
        <v>0.000570079</v>
      </c>
      <c r="I58" s="54"/>
    </row>
    <row r="59" spans="1:9" ht="12.75">
      <c r="A59" s="13">
        <v>46</v>
      </c>
      <c r="B59" s="49"/>
      <c r="C59" s="50" t="s">
        <v>58</v>
      </c>
      <c r="D59" s="45">
        <v>1.471890945</v>
      </c>
      <c r="E59" s="52">
        <v>1.4720000000000002</v>
      </c>
      <c r="F59" s="46">
        <v>0.001</v>
      </c>
      <c r="G59" s="46">
        <v>-0.001</v>
      </c>
      <c r="H59" s="34">
        <f t="shared" si="0"/>
        <v>-0.0001090550000002466</v>
      </c>
      <c r="I59" s="54"/>
    </row>
    <row r="60" spans="1:9" ht="12.75">
      <c r="A60" s="13">
        <v>47</v>
      </c>
      <c r="B60" s="49"/>
      <c r="C60" s="50" t="s">
        <v>59</v>
      </c>
      <c r="D60" s="45">
        <v>1.729033858</v>
      </c>
      <c r="E60" s="52">
        <v>1.728</v>
      </c>
      <c r="F60" s="46">
        <v>0.001</v>
      </c>
      <c r="G60" s="46">
        <v>-0.001</v>
      </c>
      <c r="H60" s="34">
        <f t="shared" si="0"/>
        <v>0.0010338579999999986</v>
      </c>
      <c r="I60" s="54"/>
    </row>
    <row r="61" spans="1:9" ht="12.75">
      <c r="A61" s="13">
        <v>48</v>
      </c>
      <c r="B61" s="49"/>
      <c r="C61" s="50" t="s">
        <v>28</v>
      </c>
      <c r="D61" s="45">
        <v>-0.000468504</v>
      </c>
      <c r="E61" s="52">
        <v>0</v>
      </c>
      <c r="F61" s="46">
        <v>0.0005</v>
      </c>
      <c r="G61" s="46">
        <v>-0.0005</v>
      </c>
      <c r="H61" s="34">
        <f t="shared" si="0"/>
        <v>-0.000468504</v>
      </c>
      <c r="I61" s="54"/>
    </row>
    <row r="62" spans="1:9" ht="12.75">
      <c r="A62" s="13">
        <v>49</v>
      </c>
      <c r="B62" s="49"/>
      <c r="C62" s="50" t="s">
        <v>31</v>
      </c>
      <c r="D62" s="45">
        <v>-0.000173228</v>
      </c>
      <c r="E62" s="52">
        <v>0</v>
      </c>
      <c r="F62" s="46">
        <v>0.0005</v>
      </c>
      <c r="G62" s="46">
        <v>-0.0005</v>
      </c>
      <c r="H62" s="34">
        <f t="shared" si="0"/>
        <v>-0.000173228</v>
      </c>
      <c r="I62" s="54"/>
    </row>
    <row r="63" spans="1:9" ht="12.75">
      <c r="A63" s="13">
        <v>50</v>
      </c>
      <c r="B63" s="49" t="s">
        <v>60</v>
      </c>
      <c r="C63" s="50" t="s">
        <v>24</v>
      </c>
      <c r="D63" s="45">
        <v>0.001307874</v>
      </c>
      <c r="E63" s="52">
        <v>0</v>
      </c>
      <c r="F63" s="46">
        <v>0.001</v>
      </c>
      <c r="G63" s="46">
        <v>0</v>
      </c>
      <c r="H63" s="34">
        <f t="shared" si="0"/>
        <v>0.001307874</v>
      </c>
      <c r="I63" s="54"/>
    </row>
    <row r="64" spans="1:9" ht="12.75">
      <c r="A64" s="13">
        <v>51</v>
      </c>
      <c r="B64" s="49"/>
      <c r="C64" s="50" t="s">
        <v>26</v>
      </c>
      <c r="D64" s="45">
        <v>1.60049252</v>
      </c>
      <c r="E64" s="52">
        <v>1.6</v>
      </c>
      <c r="F64" s="46">
        <v>0.001</v>
      </c>
      <c r="G64" s="46">
        <v>-0.001</v>
      </c>
      <c r="H64" s="34">
        <f t="shared" si="0"/>
        <v>0.0004925199999998853</v>
      </c>
      <c r="I64" s="54"/>
    </row>
    <row r="65" spans="1:9" ht="12.75">
      <c r="A65" s="13">
        <v>52</v>
      </c>
      <c r="B65" s="49"/>
      <c r="C65" s="50" t="s">
        <v>28</v>
      </c>
      <c r="D65" s="45">
        <v>-0.000174803</v>
      </c>
      <c r="E65" s="52">
        <v>0</v>
      </c>
      <c r="F65" s="46">
        <v>0.0005</v>
      </c>
      <c r="G65" s="46">
        <v>-0.0005</v>
      </c>
      <c r="H65" s="34">
        <f t="shared" si="0"/>
        <v>-0.000174803</v>
      </c>
      <c r="I65" s="54"/>
    </row>
    <row r="66" spans="1:9" ht="12.75">
      <c r="A66" s="13">
        <v>53</v>
      </c>
      <c r="B66" s="49"/>
      <c r="C66" s="50" t="s">
        <v>31</v>
      </c>
      <c r="D66" s="45">
        <v>-0.0001</v>
      </c>
      <c r="E66" s="52">
        <v>0</v>
      </c>
      <c r="F66" s="46">
        <v>0.0005</v>
      </c>
      <c r="G66" s="46">
        <v>-0.0005</v>
      </c>
      <c r="H66" s="34">
        <f t="shared" si="0"/>
        <v>-0.0001</v>
      </c>
      <c r="I66" s="54"/>
    </row>
  </sheetData>
  <hyperlinks>
    <hyperlink ref="A5" r:id="rId1" display="Metrology Department - Quality Inspection"/>
    <hyperlink ref="A1" r:id="rId2" display="NCR4496"/>
  </hyperlinks>
  <printOptions/>
  <pageMargins left="0.75" right="0.75" top="0.25" bottom="0.5" header="0.25" footer="0"/>
  <pageSetup fitToHeight="1" fitToWidth="1" horizontalDpi="300" verticalDpi="300" orientation="portrait" scale="87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34">
      <selection activeCell="A2" sqref="A2"/>
    </sheetView>
  </sheetViews>
  <sheetFormatPr defaultColWidth="9.140625" defaultRowHeight="12.75"/>
  <cols>
    <col min="1" max="1" width="11.140625" style="1" customWidth="1"/>
    <col min="2" max="2" width="13.8515625" style="1" customWidth="1"/>
    <col min="3" max="3" width="10.421875" style="1" customWidth="1"/>
    <col min="4" max="5" width="9.57421875" style="1" bestFit="1" customWidth="1"/>
    <col min="6" max="6" width="9.57421875" style="1" customWidth="1"/>
    <col min="7" max="7" width="10.57421875" style="1" customWidth="1"/>
    <col min="8" max="8" width="9.28125" style="1" bestFit="1" customWidth="1"/>
    <col min="9" max="16384" width="9.140625" style="1" customWidth="1"/>
  </cols>
  <sheetData>
    <row r="1" ht="18">
      <c r="A1" s="38" t="s">
        <v>78</v>
      </c>
    </row>
    <row r="2" ht="12.75"/>
    <row r="3" ht="15.75">
      <c r="D3" s="2" t="s">
        <v>0</v>
      </c>
    </row>
    <row r="5" spans="1:9" ht="13.5" thickBot="1">
      <c r="A5" s="31" t="s">
        <v>2</v>
      </c>
      <c r="B5" s="10"/>
      <c r="G5" s="8"/>
      <c r="H5" s="11" t="s">
        <v>1</v>
      </c>
      <c r="I5" s="24">
        <v>37677</v>
      </c>
    </row>
    <row r="6" spans="1:9" ht="12.75">
      <c r="A6" s="23" t="s">
        <v>8</v>
      </c>
      <c r="B6" s="40" t="s">
        <v>62</v>
      </c>
      <c r="C6" s="5"/>
      <c r="D6" s="5"/>
      <c r="E6" s="5"/>
      <c r="F6" s="5"/>
      <c r="G6" s="39" t="s">
        <v>21</v>
      </c>
      <c r="H6" s="35" t="s">
        <v>63</v>
      </c>
      <c r="I6" s="6"/>
    </row>
    <row r="7" spans="1:9" ht="12.75">
      <c r="A7" s="20" t="s">
        <v>9</v>
      </c>
      <c r="B7" s="36" t="s">
        <v>64</v>
      </c>
      <c r="C7" s="4"/>
      <c r="D7" s="4"/>
      <c r="E7" s="4"/>
      <c r="F7" s="4"/>
      <c r="G7" s="20" t="s">
        <v>11</v>
      </c>
      <c r="H7" s="4" t="s">
        <v>61</v>
      </c>
      <c r="I7" s="7"/>
    </row>
    <row r="8" spans="1:9" ht="12.75">
      <c r="A8" s="21" t="s">
        <v>10</v>
      </c>
      <c r="B8" s="41" t="s">
        <v>65</v>
      </c>
      <c r="G8" s="21" t="s">
        <v>3</v>
      </c>
      <c r="H8" s="1" t="s">
        <v>77</v>
      </c>
      <c r="I8" s="3"/>
    </row>
    <row r="9" spans="1:9" ht="12.75">
      <c r="A9" s="20" t="s">
        <v>7</v>
      </c>
      <c r="B9" s="42" t="s">
        <v>67</v>
      </c>
      <c r="C9" s="4"/>
      <c r="D9" s="4"/>
      <c r="E9" s="17"/>
      <c r="F9" s="4"/>
      <c r="G9" s="20" t="s">
        <v>4</v>
      </c>
      <c r="H9" s="37">
        <v>37686</v>
      </c>
      <c r="I9" s="14"/>
    </row>
    <row r="10" spans="1:9" ht="13.5" thickBot="1">
      <c r="A10" s="22" t="s">
        <v>5</v>
      </c>
      <c r="B10" s="19" t="s">
        <v>68</v>
      </c>
      <c r="C10" s="18"/>
      <c r="D10" s="15"/>
      <c r="E10" s="15" t="s">
        <v>19</v>
      </c>
      <c r="F10" s="16">
        <v>3636</v>
      </c>
      <c r="G10" s="22" t="s">
        <v>6</v>
      </c>
      <c r="H10" s="12" t="s">
        <v>22</v>
      </c>
      <c r="I10" s="9"/>
    </row>
    <row r="11" ht="12.75">
      <c r="J11" s="29"/>
    </row>
    <row r="12" ht="13.5" thickBot="1"/>
    <row r="13" spans="1:9" ht="12.75">
      <c r="A13" s="25" t="s">
        <v>12</v>
      </c>
      <c r="B13" s="26" t="s">
        <v>13</v>
      </c>
      <c r="C13" s="27"/>
      <c r="D13" s="28" t="s">
        <v>14</v>
      </c>
      <c r="E13" s="28" t="s">
        <v>15</v>
      </c>
      <c r="F13" s="28" t="s">
        <v>17</v>
      </c>
      <c r="G13" s="28" t="s">
        <v>18</v>
      </c>
      <c r="H13" s="28" t="s">
        <v>16</v>
      </c>
      <c r="I13" s="33" t="s">
        <v>20</v>
      </c>
    </row>
    <row r="14" spans="1:9" ht="12.75">
      <c r="A14" s="13">
        <v>1</v>
      </c>
      <c r="B14" s="47" t="s">
        <v>23</v>
      </c>
      <c r="C14" s="48" t="s">
        <v>24</v>
      </c>
      <c r="D14" s="43">
        <v>8.346456692913386E-05</v>
      </c>
      <c r="E14" s="51">
        <v>0</v>
      </c>
      <c r="F14" s="44">
        <v>0.002</v>
      </c>
      <c r="G14" s="44">
        <v>0</v>
      </c>
      <c r="H14" s="34">
        <f aca="true" t="shared" si="0" ref="H14:H45">D14-E14</f>
        <v>8.346456692913386E-05</v>
      </c>
      <c r="I14" s="54"/>
    </row>
    <row r="15" spans="1:9" ht="12.75">
      <c r="A15" s="13">
        <v>2</v>
      </c>
      <c r="B15" s="47" t="s">
        <v>25</v>
      </c>
      <c r="C15" s="48" t="s">
        <v>24</v>
      </c>
      <c r="D15" s="43">
        <v>0.00013385826771653543</v>
      </c>
      <c r="E15" s="51">
        <v>0</v>
      </c>
      <c r="F15" s="44">
        <v>0.001</v>
      </c>
      <c r="G15" s="44">
        <v>0</v>
      </c>
      <c r="H15" s="34">
        <f t="shared" si="0"/>
        <v>0.00013385826771653543</v>
      </c>
      <c r="I15" s="54"/>
    </row>
    <row r="16" spans="1:9" ht="12.75">
      <c r="A16" s="13">
        <v>3</v>
      </c>
      <c r="B16" s="47"/>
      <c r="C16" s="48" t="s">
        <v>26</v>
      </c>
      <c r="D16" s="43">
        <v>1.7986437007874017</v>
      </c>
      <c r="E16" s="51">
        <v>1.798</v>
      </c>
      <c r="F16" s="44">
        <v>0.001</v>
      </c>
      <c r="G16" s="44">
        <v>-0.001</v>
      </c>
      <c r="H16" s="34">
        <f t="shared" si="0"/>
        <v>0.0006437007874016132</v>
      </c>
      <c r="I16" s="54"/>
    </row>
    <row r="17" spans="1:9" ht="12.75">
      <c r="A17" s="13">
        <v>4</v>
      </c>
      <c r="B17" s="47" t="s">
        <v>27</v>
      </c>
      <c r="C17" s="48" t="s">
        <v>28</v>
      </c>
      <c r="D17" s="43">
        <v>0.9996665354330709</v>
      </c>
      <c r="E17" s="51">
        <v>1</v>
      </c>
      <c r="F17" s="44">
        <v>0.015</v>
      </c>
      <c r="G17" s="44">
        <v>-0.015</v>
      </c>
      <c r="H17" s="34">
        <f t="shared" si="0"/>
        <v>-0.0003334645669290648</v>
      </c>
      <c r="I17" s="54"/>
    </row>
    <row r="18" spans="1:9" s="32" customFormat="1" ht="12.75">
      <c r="A18" s="30">
        <v>5</v>
      </c>
      <c r="B18" s="47" t="s">
        <v>29</v>
      </c>
      <c r="C18" s="48" t="s">
        <v>28</v>
      </c>
      <c r="D18" s="43">
        <v>-0.9997984251968505</v>
      </c>
      <c r="E18" s="51">
        <v>1</v>
      </c>
      <c r="F18" s="44">
        <v>0.015</v>
      </c>
      <c r="G18" s="44">
        <v>-0.015</v>
      </c>
      <c r="H18" s="34">
        <f>D18+E18</f>
        <v>0.00020157480314952902</v>
      </c>
      <c r="I18" s="54"/>
    </row>
    <row r="19" spans="1:9" ht="12.75">
      <c r="A19" s="13">
        <v>6</v>
      </c>
      <c r="B19" s="47" t="s">
        <v>30</v>
      </c>
      <c r="C19" s="48" t="s">
        <v>31</v>
      </c>
      <c r="D19" s="43">
        <v>1.000682283464567</v>
      </c>
      <c r="E19" s="51">
        <v>1</v>
      </c>
      <c r="F19" s="44">
        <v>0.015</v>
      </c>
      <c r="G19" s="44">
        <v>-0.015</v>
      </c>
      <c r="H19" s="34">
        <f t="shared" si="0"/>
        <v>0.0006822834645670017</v>
      </c>
      <c r="I19" s="54"/>
    </row>
    <row r="20" spans="1:9" ht="12.75">
      <c r="A20" s="13">
        <v>7</v>
      </c>
      <c r="B20" s="47" t="s">
        <v>32</v>
      </c>
      <c r="C20" s="48" t="s">
        <v>31</v>
      </c>
      <c r="D20" s="43">
        <v>-0.9998232283464568</v>
      </c>
      <c r="E20" s="51">
        <v>1</v>
      </c>
      <c r="F20" s="44">
        <v>0.015</v>
      </c>
      <c r="G20" s="44">
        <v>-0.015</v>
      </c>
      <c r="H20" s="34">
        <f>D20+E20</f>
        <v>0.00017677165354323954</v>
      </c>
      <c r="I20" s="54"/>
    </row>
    <row r="21" spans="1:9" ht="12.75">
      <c r="A21" s="13">
        <v>8</v>
      </c>
      <c r="B21" s="47" t="s">
        <v>33</v>
      </c>
      <c r="C21" s="48" t="s">
        <v>34</v>
      </c>
      <c r="D21" s="43">
        <v>0.24901889763779528</v>
      </c>
      <c r="E21" s="51">
        <v>0.25</v>
      </c>
      <c r="F21" s="44">
        <v>0.015</v>
      </c>
      <c r="G21" s="44">
        <v>-0.015</v>
      </c>
      <c r="H21" s="34">
        <f t="shared" si="0"/>
        <v>-0.0009811023622047221</v>
      </c>
      <c r="I21" s="54"/>
    </row>
    <row r="22" spans="1:9" ht="12.75">
      <c r="A22" s="13">
        <v>9</v>
      </c>
      <c r="B22" s="47"/>
      <c r="C22" s="48" t="s">
        <v>28</v>
      </c>
      <c r="D22" s="43">
        <v>-0.7493818897637796</v>
      </c>
      <c r="E22" s="51">
        <v>0.75</v>
      </c>
      <c r="F22" s="44"/>
      <c r="G22" s="44"/>
      <c r="H22" s="34">
        <f>D22+E22</f>
        <v>0.0006181102362203816</v>
      </c>
      <c r="I22" s="54"/>
    </row>
    <row r="23" spans="1:9" ht="12.75">
      <c r="A23" s="13">
        <v>10</v>
      </c>
      <c r="B23" s="47"/>
      <c r="C23" s="48" t="s">
        <v>31</v>
      </c>
      <c r="D23" s="43">
        <v>-0.7520574803149607</v>
      </c>
      <c r="E23" s="51">
        <v>0.75</v>
      </c>
      <c r="F23" s="44"/>
      <c r="G23" s="44"/>
      <c r="H23" s="34">
        <f>D23+E23</f>
        <v>-0.002057480314960669</v>
      </c>
      <c r="I23" s="54"/>
    </row>
    <row r="24" spans="1:9" ht="12.75">
      <c r="A24" s="13">
        <v>11</v>
      </c>
      <c r="B24" s="47" t="s">
        <v>35</v>
      </c>
      <c r="C24" s="48" t="s">
        <v>36</v>
      </c>
      <c r="D24" s="43">
        <v>-0.24995748031496062</v>
      </c>
      <c r="E24" s="51">
        <v>0.25</v>
      </c>
      <c r="F24" s="44">
        <v>0.01</v>
      </c>
      <c r="G24" s="44">
        <v>-0.01</v>
      </c>
      <c r="H24" s="34">
        <f>D24+E24</f>
        <v>4.25196850393772E-05</v>
      </c>
      <c r="I24" s="54"/>
    </row>
    <row r="25" spans="1:9" ht="12.75">
      <c r="A25" s="13">
        <v>12</v>
      </c>
      <c r="B25" s="47" t="s">
        <v>37</v>
      </c>
      <c r="C25" s="48" t="s">
        <v>34</v>
      </c>
      <c r="D25" s="43">
        <v>0.015290157</v>
      </c>
      <c r="E25" s="51">
        <v>0.016</v>
      </c>
      <c r="F25" s="44">
        <v>0.001</v>
      </c>
      <c r="G25" s="44">
        <v>-0.001</v>
      </c>
      <c r="H25" s="34">
        <f t="shared" si="0"/>
        <v>-0.0007098429999999999</v>
      </c>
      <c r="I25" s="54"/>
    </row>
    <row r="26" spans="1:9" ht="12.75">
      <c r="A26" s="13">
        <v>13</v>
      </c>
      <c r="B26" s="47" t="s">
        <v>38</v>
      </c>
      <c r="C26" s="48" t="s">
        <v>24</v>
      </c>
      <c r="D26" s="43">
        <v>0.0002062992125984252</v>
      </c>
      <c r="E26" s="51">
        <v>0</v>
      </c>
      <c r="F26" s="44">
        <v>0.0019685039370078744</v>
      </c>
      <c r="G26" s="44">
        <v>0</v>
      </c>
      <c r="H26" s="34">
        <f t="shared" si="0"/>
        <v>0.0002062992125984252</v>
      </c>
      <c r="I26" s="54"/>
    </row>
    <row r="27" spans="1:9" ht="12.75">
      <c r="A27" s="13">
        <v>14</v>
      </c>
      <c r="B27" s="47"/>
      <c r="C27" s="48" t="s">
        <v>36</v>
      </c>
      <c r="D27" s="43">
        <v>-1.0005720472440944</v>
      </c>
      <c r="E27" s="51">
        <v>1</v>
      </c>
      <c r="F27" s="44">
        <v>0.001</v>
      </c>
      <c r="G27" s="44">
        <v>-0.001</v>
      </c>
      <c r="H27" s="34">
        <f>D27+E27</f>
        <v>-0.0005720472440944313</v>
      </c>
      <c r="I27" s="54"/>
    </row>
    <row r="28" spans="1:9" ht="12.75">
      <c r="A28" s="13">
        <v>15</v>
      </c>
      <c r="B28" s="47" t="s">
        <v>39</v>
      </c>
      <c r="C28" s="48" t="s">
        <v>24</v>
      </c>
      <c r="D28" s="43">
        <v>4.4094488188976374E-05</v>
      </c>
      <c r="E28" s="51">
        <v>0</v>
      </c>
      <c r="F28" s="44"/>
      <c r="G28" s="44"/>
      <c r="H28" s="34">
        <f t="shared" si="0"/>
        <v>4.4094488188976374E-05</v>
      </c>
      <c r="I28" s="54"/>
    </row>
    <row r="29" spans="1:9" ht="12.75">
      <c r="A29" s="13">
        <v>16</v>
      </c>
      <c r="B29" s="47"/>
      <c r="C29" s="48" t="s">
        <v>28</v>
      </c>
      <c r="D29" s="43">
        <v>0.8138665354330709</v>
      </c>
      <c r="E29" s="51">
        <v>0.8135000000000001</v>
      </c>
      <c r="F29" s="44"/>
      <c r="G29" s="44"/>
      <c r="H29" s="34">
        <f t="shared" si="0"/>
        <v>0.0003665354330707471</v>
      </c>
      <c r="I29" s="54"/>
    </row>
    <row r="30" spans="1:9" ht="12.75">
      <c r="A30" s="13">
        <v>17</v>
      </c>
      <c r="B30" s="47" t="s">
        <v>40</v>
      </c>
      <c r="C30" s="48" t="s">
        <v>24</v>
      </c>
      <c r="D30" s="43">
        <v>8.464566929133859E-05</v>
      </c>
      <c r="E30" s="51">
        <v>0</v>
      </c>
      <c r="F30" s="44"/>
      <c r="G30" s="44"/>
      <c r="H30" s="34">
        <f t="shared" si="0"/>
        <v>8.464566929133859E-05</v>
      </c>
      <c r="I30" s="54"/>
    </row>
    <row r="31" spans="1:9" ht="12.75">
      <c r="A31" s="13">
        <v>18</v>
      </c>
      <c r="B31" s="47"/>
      <c r="C31" s="48" t="s">
        <v>28</v>
      </c>
      <c r="D31" s="43">
        <v>-0.8139716535433072</v>
      </c>
      <c r="E31" s="51">
        <v>0.8135000000000001</v>
      </c>
      <c r="F31" s="44"/>
      <c r="G31" s="44"/>
      <c r="H31" s="34">
        <f>D31+E31</f>
        <v>-0.0004716535433071378</v>
      </c>
      <c r="I31" s="54"/>
    </row>
    <row r="32" spans="1:9" ht="12.75">
      <c r="A32" s="13">
        <v>19</v>
      </c>
      <c r="B32" s="47" t="s">
        <v>41</v>
      </c>
      <c r="C32" s="48" t="s">
        <v>28</v>
      </c>
      <c r="D32" s="43">
        <v>-5.2362204724409454E-05</v>
      </c>
      <c r="E32" s="51">
        <v>0</v>
      </c>
      <c r="F32" s="44">
        <v>0.0005</v>
      </c>
      <c r="G32" s="44">
        <v>-0.0005</v>
      </c>
      <c r="H32" s="34">
        <f t="shared" si="0"/>
        <v>-5.2362204724409454E-05</v>
      </c>
      <c r="I32" s="54"/>
    </row>
    <row r="33" spans="1:9" ht="12.75">
      <c r="A33" s="13">
        <v>20</v>
      </c>
      <c r="B33" s="47" t="s">
        <v>42</v>
      </c>
      <c r="C33" s="48" t="s">
        <v>43</v>
      </c>
      <c r="D33" s="43">
        <v>-1.627838188976378</v>
      </c>
      <c r="E33" s="51">
        <v>1.6270000000000002</v>
      </c>
      <c r="F33" s="44">
        <v>0.001</v>
      </c>
      <c r="G33" s="44">
        <v>-0.001</v>
      </c>
      <c r="H33" s="34">
        <f>D33+E33</f>
        <v>-0.0008381889763777739</v>
      </c>
      <c r="I33" s="54"/>
    </row>
    <row r="34" spans="1:9" ht="12.75">
      <c r="A34" s="13">
        <v>21</v>
      </c>
      <c r="B34" s="47" t="s">
        <v>44</v>
      </c>
      <c r="C34" s="48" t="s">
        <v>31</v>
      </c>
      <c r="D34" s="43">
        <v>0.9393472440944882</v>
      </c>
      <c r="E34" s="51">
        <v>0.9385000000000001</v>
      </c>
      <c r="F34" s="44"/>
      <c r="G34" s="44"/>
      <c r="H34" s="34">
        <f t="shared" si="0"/>
        <v>0.0008472440944881088</v>
      </c>
      <c r="I34" s="54"/>
    </row>
    <row r="35" spans="1:9" ht="12.75">
      <c r="A35" s="13">
        <v>22</v>
      </c>
      <c r="B35" s="47" t="s">
        <v>45</v>
      </c>
      <c r="C35" s="48" t="s">
        <v>31</v>
      </c>
      <c r="D35" s="43">
        <v>-0.9388728346456694</v>
      </c>
      <c r="E35" s="51">
        <v>0.9385000000000001</v>
      </c>
      <c r="F35" s="44"/>
      <c r="G35" s="44"/>
      <c r="H35" s="34">
        <f>D35+E35</f>
        <v>-0.00037283464566928437</v>
      </c>
      <c r="I35" s="54"/>
    </row>
    <row r="36" spans="1:9" ht="12.75">
      <c r="A36" s="13">
        <v>23</v>
      </c>
      <c r="B36" s="47" t="s">
        <v>46</v>
      </c>
      <c r="C36" s="48" t="s">
        <v>31</v>
      </c>
      <c r="D36" s="43">
        <v>0.00023740157480314962</v>
      </c>
      <c r="E36" s="51">
        <v>0</v>
      </c>
      <c r="F36" s="44">
        <v>0.0005</v>
      </c>
      <c r="G36" s="44">
        <v>-0.0005</v>
      </c>
      <c r="H36" s="34">
        <f t="shared" si="0"/>
        <v>0.00023740157480314962</v>
      </c>
      <c r="I36" s="54"/>
    </row>
    <row r="37" spans="1:9" ht="12.75">
      <c r="A37" s="13">
        <v>24</v>
      </c>
      <c r="B37" s="47" t="s">
        <v>47</v>
      </c>
      <c r="C37" s="48" t="s">
        <v>48</v>
      </c>
      <c r="D37" s="43">
        <v>-1.878220472440945</v>
      </c>
      <c r="E37" s="51">
        <v>1.8770000000000002</v>
      </c>
      <c r="F37" s="44">
        <v>0.001</v>
      </c>
      <c r="G37" s="44">
        <v>-0.001</v>
      </c>
      <c r="H37" s="34">
        <f>D37+E37</f>
        <v>-0.0012204724409448087</v>
      </c>
      <c r="I37" s="54"/>
    </row>
    <row r="38" spans="1:9" ht="12.75">
      <c r="A38" s="13">
        <v>25</v>
      </c>
      <c r="B38" s="47" t="s">
        <v>49</v>
      </c>
      <c r="C38" s="48" t="s">
        <v>24</v>
      </c>
      <c r="D38" s="43">
        <v>0.0002850393700787402</v>
      </c>
      <c r="E38" s="51">
        <v>0</v>
      </c>
      <c r="F38" s="44"/>
      <c r="G38" s="44"/>
      <c r="H38" s="34">
        <f t="shared" si="0"/>
        <v>0.0002850393700787402</v>
      </c>
      <c r="I38" s="54"/>
    </row>
    <row r="39" spans="1:9" ht="12.75">
      <c r="A39" s="13">
        <v>26</v>
      </c>
      <c r="B39" s="47"/>
      <c r="C39" s="48" t="s">
        <v>34</v>
      </c>
      <c r="D39" s="43">
        <v>0.12677401574803152</v>
      </c>
      <c r="E39" s="52">
        <v>0.125</v>
      </c>
      <c r="F39" s="44">
        <v>0.0005</v>
      </c>
      <c r="G39" s="44">
        <v>-0.0005</v>
      </c>
      <c r="H39" s="34">
        <f t="shared" si="0"/>
        <v>0.0017740157480315155</v>
      </c>
      <c r="I39" s="54"/>
    </row>
    <row r="40" spans="1:9" ht="12.75">
      <c r="A40" s="13">
        <v>27</v>
      </c>
      <c r="B40" s="47"/>
      <c r="C40" s="48" t="s">
        <v>28</v>
      </c>
      <c r="D40" s="43">
        <v>0.6851220472440945</v>
      </c>
      <c r="E40" s="51">
        <v>0.6885</v>
      </c>
      <c r="F40" s="44"/>
      <c r="G40" s="44"/>
      <c r="H40" s="34">
        <f t="shared" si="0"/>
        <v>-0.0033779527559054667</v>
      </c>
      <c r="I40" s="54"/>
    </row>
    <row r="41" spans="1:9" ht="12.75">
      <c r="A41" s="13">
        <v>28</v>
      </c>
      <c r="B41" s="47"/>
      <c r="C41" s="48" t="s">
        <v>31</v>
      </c>
      <c r="D41" s="43">
        <v>0.813286220472441</v>
      </c>
      <c r="E41" s="51">
        <v>0.8135000000000001</v>
      </c>
      <c r="F41" s="44"/>
      <c r="G41" s="44"/>
      <c r="H41" s="34">
        <f t="shared" si="0"/>
        <v>-0.00021377952755907703</v>
      </c>
      <c r="I41" s="54"/>
    </row>
    <row r="42" spans="1:9" ht="12.75">
      <c r="A42" s="13">
        <v>29</v>
      </c>
      <c r="B42" s="47" t="s">
        <v>50</v>
      </c>
      <c r="C42" s="48" t="s">
        <v>24</v>
      </c>
      <c r="D42" s="43">
        <v>0.0003826771653543307</v>
      </c>
      <c r="E42" s="51">
        <v>0</v>
      </c>
      <c r="F42" s="44"/>
      <c r="G42" s="44"/>
      <c r="H42" s="34">
        <f t="shared" si="0"/>
        <v>0.0003826771653543307</v>
      </c>
      <c r="I42" s="54"/>
    </row>
    <row r="43" spans="1:9" ht="12.75">
      <c r="A43" s="13">
        <v>30</v>
      </c>
      <c r="B43" s="47"/>
      <c r="C43" s="48" t="s">
        <v>34</v>
      </c>
      <c r="D43" s="43">
        <v>0.1263555118110236</v>
      </c>
      <c r="E43" s="52">
        <v>0.125</v>
      </c>
      <c r="F43" s="44">
        <v>0.0005</v>
      </c>
      <c r="G43" s="44">
        <v>-0.0005</v>
      </c>
      <c r="H43" s="34">
        <f t="shared" si="0"/>
        <v>0.001355511811023613</v>
      </c>
      <c r="I43" s="54"/>
    </row>
    <row r="44" spans="1:9" ht="12.75">
      <c r="A44" s="13">
        <v>31</v>
      </c>
      <c r="B44" s="47"/>
      <c r="C44" s="48" t="s">
        <v>28</v>
      </c>
      <c r="D44" s="43">
        <v>-0.6888086614173229</v>
      </c>
      <c r="E44" s="51">
        <v>0.6885</v>
      </c>
      <c r="F44" s="44"/>
      <c r="G44" s="44"/>
      <c r="H44" s="34">
        <f>D44+E44</f>
        <v>-0.0003086614173228863</v>
      </c>
      <c r="I44" s="54"/>
    </row>
    <row r="45" spans="1:9" ht="12.75">
      <c r="A45" s="13">
        <v>32</v>
      </c>
      <c r="B45" s="47"/>
      <c r="C45" s="48" t="s">
        <v>31</v>
      </c>
      <c r="D45" s="43">
        <v>0.8109181102362205</v>
      </c>
      <c r="E45" s="51">
        <v>0.8135000000000001</v>
      </c>
      <c r="F45" s="44"/>
      <c r="G45" s="44"/>
      <c r="H45" s="34">
        <f t="shared" si="0"/>
        <v>-0.002581889763779599</v>
      </c>
      <c r="I45" s="54"/>
    </row>
    <row r="46" spans="1:9" ht="12.75">
      <c r="A46" s="13">
        <v>33</v>
      </c>
      <c r="B46" s="47" t="s">
        <v>51</v>
      </c>
      <c r="C46" s="48" t="s">
        <v>24</v>
      </c>
      <c r="D46" s="43">
        <v>0.0002232283464566929</v>
      </c>
      <c r="E46" s="51">
        <v>0</v>
      </c>
      <c r="F46" s="44"/>
      <c r="G46" s="44"/>
      <c r="H46" s="34">
        <f aca="true" t="shared" si="1" ref="H46:H66">D46-E46</f>
        <v>0.0002232283464566929</v>
      </c>
      <c r="I46" s="54"/>
    </row>
    <row r="47" spans="1:9" ht="12.75">
      <c r="A47" s="13">
        <v>34</v>
      </c>
      <c r="B47" s="49"/>
      <c r="C47" s="50" t="s">
        <v>34</v>
      </c>
      <c r="D47" s="45">
        <v>0.126144094488189</v>
      </c>
      <c r="E47" s="52">
        <v>0.125</v>
      </c>
      <c r="F47" s="46">
        <v>0.0005</v>
      </c>
      <c r="G47" s="46">
        <v>-0.0005</v>
      </c>
      <c r="H47" s="34">
        <f t="shared" si="1"/>
        <v>0.0011440944881890014</v>
      </c>
      <c r="I47" s="54"/>
    </row>
    <row r="48" spans="1:9" ht="12.75">
      <c r="A48" s="13">
        <v>35</v>
      </c>
      <c r="B48" s="49"/>
      <c r="C48" s="50" t="s">
        <v>28</v>
      </c>
      <c r="D48" s="45">
        <v>-0.6858968503937007</v>
      </c>
      <c r="E48" s="52">
        <v>0.6885</v>
      </c>
      <c r="F48" s="46"/>
      <c r="G48" s="46"/>
      <c r="H48" s="34">
        <f>D48+E48</f>
        <v>0.00260314960629926</v>
      </c>
      <c r="I48" s="54"/>
    </row>
    <row r="49" spans="1:9" ht="12.75">
      <c r="A49" s="13">
        <v>36</v>
      </c>
      <c r="B49" s="49"/>
      <c r="C49" s="50" t="s">
        <v>31</v>
      </c>
      <c r="D49" s="45">
        <v>-0.8136877952755907</v>
      </c>
      <c r="E49" s="52">
        <v>0.8135000000000001</v>
      </c>
      <c r="F49" s="46"/>
      <c r="G49" s="46"/>
      <c r="H49" s="34">
        <f>D49+E49</f>
        <v>-0.000187795275590541</v>
      </c>
      <c r="I49" s="54"/>
    </row>
    <row r="50" spans="1:9" ht="12.75">
      <c r="A50" s="13">
        <v>37</v>
      </c>
      <c r="B50" s="49" t="s">
        <v>52</v>
      </c>
      <c r="C50" s="50" t="s">
        <v>24</v>
      </c>
      <c r="D50" s="45">
        <v>0.0002925196850393701</v>
      </c>
      <c r="E50" s="52">
        <v>0</v>
      </c>
      <c r="F50" s="46"/>
      <c r="G50" s="46"/>
      <c r="H50" s="34">
        <f t="shared" si="1"/>
        <v>0.0002925196850393701</v>
      </c>
      <c r="I50" s="54"/>
    </row>
    <row r="51" spans="1:9" ht="12.75">
      <c r="A51" s="13">
        <v>38</v>
      </c>
      <c r="B51" s="49"/>
      <c r="C51" s="50" t="s">
        <v>34</v>
      </c>
      <c r="D51" s="45">
        <v>0.12636653543307086</v>
      </c>
      <c r="E51" s="52">
        <v>0.125</v>
      </c>
      <c r="F51" s="46">
        <v>0.0005</v>
      </c>
      <c r="G51" s="46">
        <v>-0.0005</v>
      </c>
      <c r="H51" s="34">
        <f t="shared" si="1"/>
        <v>0.001366535433070859</v>
      </c>
      <c r="I51" s="54"/>
    </row>
    <row r="52" spans="1:9" ht="12.75">
      <c r="A52" s="13">
        <v>39</v>
      </c>
      <c r="B52" s="49"/>
      <c r="C52" s="50" t="s">
        <v>28</v>
      </c>
      <c r="D52" s="45">
        <v>0.6886228346456693</v>
      </c>
      <c r="E52" s="52">
        <v>0.6885</v>
      </c>
      <c r="F52" s="46"/>
      <c r="G52" s="46"/>
      <c r="H52" s="34">
        <f t="shared" si="1"/>
        <v>0.0001228346456693119</v>
      </c>
      <c r="I52" s="54"/>
    </row>
    <row r="53" spans="1:9" ht="12.75">
      <c r="A53" s="13">
        <v>40</v>
      </c>
      <c r="B53" s="49"/>
      <c r="C53" s="50" t="s">
        <v>31</v>
      </c>
      <c r="D53" s="45">
        <v>-0.8109771653543307</v>
      </c>
      <c r="E53" s="52">
        <v>0.8135000000000001</v>
      </c>
      <c r="F53" s="46"/>
      <c r="G53" s="46"/>
      <c r="H53" s="34">
        <f>D53+E53</f>
        <v>0.0025228346456693806</v>
      </c>
      <c r="I53" s="54"/>
    </row>
    <row r="54" spans="1:9" ht="12.75">
      <c r="A54" s="13">
        <v>41</v>
      </c>
      <c r="B54" s="49" t="s">
        <v>53</v>
      </c>
      <c r="C54" s="50" t="s">
        <v>28</v>
      </c>
      <c r="D54" s="45">
        <v>-4.055118110236221E-05</v>
      </c>
      <c r="E54" s="52">
        <v>0</v>
      </c>
      <c r="F54" s="46"/>
      <c r="G54" s="46"/>
      <c r="H54" s="34">
        <f t="shared" si="1"/>
        <v>-4.055118110236221E-05</v>
      </c>
      <c r="I54" s="54"/>
    </row>
    <row r="55" spans="1:9" ht="12.75">
      <c r="A55" s="13">
        <v>42</v>
      </c>
      <c r="B55" s="49"/>
      <c r="C55" s="50" t="s">
        <v>31</v>
      </c>
      <c r="D55" s="45">
        <v>7.322834645669292E-05</v>
      </c>
      <c r="E55" s="52">
        <v>0</v>
      </c>
      <c r="F55" s="46">
        <v>0.0005</v>
      </c>
      <c r="G55" s="46">
        <v>-0.0005</v>
      </c>
      <c r="H55" s="34">
        <f t="shared" si="1"/>
        <v>7.322834645669292E-05</v>
      </c>
      <c r="I55" s="54"/>
    </row>
    <row r="56" spans="1:9" ht="12.75">
      <c r="A56" s="13">
        <v>43</v>
      </c>
      <c r="B56" s="49" t="s">
        <v>54</v>
      </c>
      <c r="C56" s="50" t="s">
        <v>36</v>
      </c>
      <c r="D56" s="45">
        <v>-1.150928346456693</v>
      </c>
      <c r="E56" s="52">
        <v>1.15</v>
      </c>
      <c r="F56" s="46">
        <v>0.01</v>
      </c>
      <c r="G56" s="46">
        <v>-0.01</v>
      </c>
      <c r="H56" s="34">
        <f>D56+E56</f>
        <v>-0.0009283464566931521</v>
      </c>
      <c r="I56" s="54"/>
    </row>
    <row r="57" spans="1:9" ht="12.75">
      <c r="A57" s="13">
        <v>44</v>
      </c>
      <c r="B57" s="49" t="s">
        <v>55</v>
      </c>
      <c r="C57" s="50" t="s">
        <v>56</v>
      </c>
      <c r="D57" s="45">
        <v>-0.15035629921259844</v>
      </c>
      <c r="E57" s="52">
        <v>0.15</v>
      </c>
      <c r="F57" s="46">
        <v>0.01</v>
      </c>
      <c r="G57" s="46">
        <v>-0.01</v>
      </c>
      <c r="H57" s="34">
        <f>D57+E57</f>
        <v>-0.0003562992125984432</v>
      </c>
      <c r="I57" s="54"/>
    </row>
    <row r="58" spans="1:9" ht="12.75">
      <c r="A58" s="13">
        <v>45</v>
      </c>
      <c r="B58" s="57" t="s">
        <v>57</v>
      </c>
      <c r="C58" s="50" t="s">
        <v>24</v>
      </c>
      <c r="D58" s="45">
        <v>0.0006775590551181103</v>
      </c>
      <c r="E58" s="52">
        <v>0</v>
      </c>
      <c r="F58" s="46">
        <v>0.0019685039370078744</v>
      </c>
      <c r="G58" s="46">
        <v>0</v>
      </c>
      <c r="H58" s="34">
        <f t="shared" si="1"/>
        <v>0.0006775590551181103</v>
      </c>
      <c r="I58" s="54"/>
    </row>
    <row r="59" spans="1:9" ht="12.75">
      <c r="A59" s="13">
        <v>46</v>
      </c>
      <c r="B59" s="49"/>
      <c r="C59" s="50" t="s">
        <v>58</v>
      </c>
      <c r="D59" s="45">
        <v>1.4720039370078741</v>
      </c>
      <c r="E59" s="52">
        <v>1.4720000000000002</v>
      </c>
      <c r="F59" s="46">
        <v>0.001</v>
      </c>
      <c r="G59" s="46">
        <v>-0.001</v>
      </c>
      <c r="H59" s="34">
        <f t="shared" si="1"/>
        <v>3.9370078739331404E-06</v>
      </c>
      <c r="I59" s="54"/>
    </row>
    <row r="60" spans="1:9" ht="12.75">
      <c r="A60" s="13">
        <v>47</v>
      </c>
      <c r="B60" s="49"/>
      <c r="C60" s="50" t="s">
        <v>59</v>
      </c>
      <c r="D60" s="45">
        <v>1.7291397637795276</v>
      </c>
      <c r="E60" s="52">
        <v>1.728</v>
      </c>
      <c r="F60" s="46">
        <v>0.001</v>
      </c>
      <c r="G60" s="46">
        <v>-0.001</v>
      </c>
      <c r="H60" s="34">
        <f t="shared" si="1"/>
        <v>0.001139763779527625</v>
      </c>
      <c r="I60" s="54"/>
    </row>
    <row r="61" spans="1:9" ht="12.75">
      <c r="A61" s="13">
        <v>48</v>
      </c>
      <c r="B61" s="49"/>
      <c r="C61" s="53" t="s">
        <v>28</v>
      </c>
      <c r="D61" s="54">
        <v>-0.001124015748031496</v>
      </c>
      <c r="E61" s="55">
        <v>0</v>
      </c>
      <c r="F61" s="56">
        <v>0.0005</v>
      </c>
      <c r="G61" s="56">
        <v>-0.0005</v>
      </c>
      <c r="H61" s="54">
        <f t="shared" si="1"/>
        <v>-0.001124015748031496</v>
      </c>
      <c r="I61" s="54">
        <f>D61-G61</f>
        <v>-0.000624015748031496</v>
      </c>
    </row>
    <row r="62" spans="1:9" ht="12.75">
      <c r="A62" s="13">
        <v>49</v>
      </c>
      <c r="B62" s="49"/>
      <c r="C62" s="53" t="s">
        <v>31</v>
      </c>
      <c r="D62" s="54">
        <v>-0.0009496062992125985</v>
      </c>
      <c r="E62" s="55">
        <v>0</v>
      </c>
      <c r="F62" s="56">
        <v>0.0005</v>
      </c>
      <c r="G62" s="56">
        <v>-0.0005</v>
      </c>
      <c r="H62" s="54">
        <f t="shared" si="1"/>
        <v>-0.0009496062992125985</v>
      </c>
      <c r="I62" s="54">
        <f>D62-G62</f>
        <v>-0.00044960629921259846</v>
      </c>
    </row>
    <row r="63" spans="1:9" ht="12.75">
      <c r="A63" s="13">
        <v>50</v>
      </c>
      <c r="B63" s="57" t="s">
        <v>60</v>
      </c>
      <c r="C63" s="50" t="s">
        <v>24</v>
      </c>
      <c r="D63" s="45">
        <v>0.0010751968503937008</v>
      </c>
      <c r="E63" s="52">
        <v>0</v>
      </c>
      <c r="F63" s="46">
        <v>0.001</v>
      </c>
      <c r="G63" s="46">
        <v>0</v>
      </c>
      <c r="H63" s="34">
        <f t="shared" si="1"/>
        <v>0.0010751968503937008</v>
      </c>
      <c r="I63" s="54"/>
    </row>
    <row r="64" spans="1:9" ht="12.75">
      <c r="A64" s="13">
        <v>51</v>
      </c>
      <c r="B64" s="49"/>
      <c r="C64" s="50" t="s">
        <v>26</v>
      </c>
      <c r="D64" s="45">
        <v>1.6006039370078742</v>
      </c>
      <c r="E64" s="52">
        <v>1.6</v>
      </c>
      <c r="F64" s="46">
        <v>0.001</v>
      </c>
      <c r="G64" s="46">
        <v>-0.001</v>
      </c>
      <c r="H64" s="34">
        <f t="shared" si="1"/>
        <v>0.0006039370078740891</v>
      </c>
      <c r="I64" s="54"/>
    </row>
    <row r="65" spans="1:9" ht="12.75">
      <c r="A65" s="13">
        <v>52</v>
      </c>
      <c r="B65" s="49"/>
      <c r="C65" s="53" t="s">
        <v>28</v>
      </c>
      <c r="D65" s="54">
        <v>-0.0006897637795275592</v>
      </c>
      <c r="E65" s="55">
        <v>0</v>
      </c>
      <c r="F65" s="56">
        <v>0.0005</v>
      </c>
      <c r="G65" s="56">
        <v>-0.0005</v>
      </c>
      <c r="H65" s="54">
        <f t="shared" si="1"/>
        <v>-0.0006897637795275592</v>
      </c>
      <c r="I65" s="54">
        <f>D65-G65</f>
        <v>-0.00018976377952755917</v>
      </c>
    </row>
    <row r="66" spans="1:9" ht="12.75">
      <c r="A66" s="13">
        <v>53</v>
      </c>
      <c r="B66" s="49"/>
      <c r="C66" s="50" t="s">
        <v>31</v>
      </c>
      <c r="D66" s="45">
        <v>-0.0002720472440944882</v>
      </c>
      <c r="E66" s="52">
        <v>0</v>
      </c>
      <c r="F66" s="46">
        <v>0.0005</v>
      </c>
      <c r="G66" s="46">
        <v>-0.0005</v>
      </c>
      <c r="H66" s="34">
        <f t="shared" si="1"/>
        <v>-0.0002720472440944882</v>
      </c>
      <c r="I66" s="54"/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2">
      <selection activeCell="A2" sqref="A2"/>
    </sheetView>
  </sheetViews>
  <sheetFormatPr defaultColWidth="9.140625" defaultRowHeight="12.75"/>
  <cols>
    <col min="1" max="1" width="11.140625" style="1" customWidth="1"/>
    <col min="2" max="2" width="13.8515625" style="1" customWidth="1"/>
    <col min="3" max="3" width="10.421875" style="1" customWidth="1"/>
    <col min="4" max="5" width="9.57421875" style="1" bestFit="1" customWidth="1"/>
    <col min="6" max="6" width="9.57421875" style="1" customWidth="1"/>
    <col min="7" max="7" width="10.57421875" style="1" customWidth="1"/>
    <col min="8" max="8" width="9.28125" style="1" bestFit="1" customWidth="1"/>
    <col min="9" max="16384" width="9.140625" style="1" customWidth="1"/>
  </cols>
  <sheetData>
    <row r="1" ht="18">
      <c r="A1" s="38" t="s">
        <v>78</v>
      </c>
    </row>
    <row r="2" ht="12.75"/>
    <row r="3" ht="15.75">
      <c r="D3" s="2" t="s">
        <v>0</v>
      </c>
    </row>
    <row r="5" spans="1:9" ht="13.5" thickBot="1">
      <c r="A5" s="31" t="s">
        <v>2</v>
      </c>
      <c r="B5" s="10"/>
      <c r="G5" s="8"/>
      <c r="H5" s="11" t="s">
        <v>1</v>
      </c>
      <c r="I5" s="24">
        <v>37677</v>
      </c>
    </row>
    <row r="6" spans="1:9" ht="12.75">
      <c r="A6" s="23" t="s">
        <v>8</v>
      </c>
      <c r="B6" s="40" t="s">
        <v>62</v>
      </c>
      <c r="C6" s="5"/>
      <c r="D6" s="5"/>
      <c r="E6" s="5"/>
      <c r="F6" s="5"/>
      <c r="G6" s="39" t="s">
        <v>21</v>
      </c>
      <c r="H6" s="35" t="s">
        <v>63</v>
      </c>
      <c r="I6" s="6"/>
    </row>
    <row r="7" spans="1:9" ht="12.75">
      <c r="A7" s="20" t="s">
        <v>9</v>
      </c>
      <c r="B7" s="36" t="s">
        <v>64</v>
      </c>
      <c r="C7" s="4"/>
      <c r="D7" s="4"/>
      <c r="E7" s="4"/>
      <c r="F7" s="4"/>
      <c r="G7" s="20" t="s">
        <v>11</v>
      </c>
      <c r="H7" s="4" t="s">
        <v>61</v>
      </c>
      <c r="I7" s="7"/>
    </row>
    <row r="8" spans="1:9" ht="12.75">
      <c r="A8" s="21" t="s">
        <v>10</v>
      </c>
      <c r="B8" s="41" t="s">
        <v>65</v>
      </c>
      <c r="G8" s="21" t="s">
        <v>3</v>
      </c>
      <c r="H8" s="1" t="s">
        <v>69</v>
      </c>
      <c r="I8" s="3"/>
    </row>
    <row r="9" spans="1:9" ht="12.75">
      <c r="A9" s="20" t="s">
        <v>7</v>
      </c>
      <c r="B9" s="42" t="s">
        <v>67</v>
      </c>
      <c r="C9" s="4"/>
      <c r="D9" s="4"/>
      <c r="E9" s="17"/>
      <c r="F9" s="4"/>
      <c r="G9" s="20" t="s">
        <v>4</v>
      </c>
      <c r="H9" s="37">
        <v>37685</v>
      </c>
      <c r="I9" s="14"/>
    </row>
    <row r="10" spans="1:9" ht="13.5" thickBot="1">
      <c r="A10" s="22" t="s">
        <v>5</v>
      </c>
      <c r="B10" s="19" t="s">
        <v>68</v>
      </c>
      <c r="C10" s="18"/>
      <c r="D10" s="15"/>
      <c r="E10" s="15" t="s">
        <v>19</v>
      </c>
      <c r="F10" s="16">
        <v>3636</v>
      </c>
      <c r="G10" s="22" t="s">
        <v>6</v>
      </c>
      <c r="H10" s="12" t="s">
        <v>22</v>
      </c>
      <c r="I10" s="9"/>
    </row>
    <row r="11" ht="12.75">
      <c r="J11" s="29"/>
    </row>
    <row r="12" ht="13.5" thickBot="1"/>
    <row r="13" spans="1:9" ht="12.75">
      <c r="A13" s="25" t="s">
        <v>12</v>
      </c>
      <c r="B13" s="26" t="s">
        <v>13</v>
      </c>
      <c r="C13" s="27"/>
      <c r="D13" s="28" t="s">
        <v>14</v>
      </c>
      <c r="E13" s="28" t="s">
        <v>15</v>
      </c>
      <c r="F13" s="28" t="s">
        <v>17</v>
      </c>
      <c r="G13" s="28" t="s">
        <v>18</v>
      </c>
      <c r="H13" s="28" t="s">
        <v>16</v>
      </c>
      <c r="I13" s="33" t="s">
        <v>20</v>
      </c>
    </row>
    <row r="14" spans="1:9" ht="12.75">
      <c r="A14" s="13">
        <v>1</v>
      </c>
      <c r="B14" s="47" t="s">
        <v>23</v>
      </c>
      <c r="C14" s="48" t="s">
        <v>24</v>
      </c>
      <c r="D14" s="43">
        <v>0.0002830708661417323</v>
      </c>
      <c r="E14" s="51">
        <v>0</v>
      </c>
      <c r="F14" s="44">
        <v>0.002</v>
      </c>
      <c r="G14" s="44">
        <v>0</v>
      </c>
      <c r="H14" s="34">
        <f aca="true" t="shared" si="0" ref="H14:H45">D14-E14</f>
        <v>0.0002830708661417323</v>
      </c>
      <c r="I14" s="54"/>
    </row>
    <row r="15" spans="1:9" ht="12.75">
      <c r="A15" s="13">
        <v>2</v>
      </c>
      <c r="B15" s="47" t="s">
        <v>25</v>
      </c>
      <c r="C15" s="48" t="s">
        <v>24</v>
      </c>
      <c r="D15" s="43">
        <v>0.00014330708661417323</v>
      </c>
      <c r="E15" s="51">
        <v>0</v>
      </c>
      <c r="F15" s="44">
        <v>0.001</v>
      </c>
      <c r="G15" s="44">
        <v>0</v>
      </c>
      <c r="H15" s="34">
        <f t="shared" si="0"/>
        <v>0.00014330708661417323</v>
      </c>
      <c r="I15" s="54"/>
    </row>
    <row r="16" spans="1:9" ht="12.75">
      <c r="A16" s="13">
        <v>3</v>
      </c>
      <c r="B16" s="47"/>
      <c r="C16" s="48" t="s">
        <v>26</v>
      </c>
      <c r="D16" s="43">
        <v>1.7978677165354333</v>
      </c>
      <c r="E16" s="51">
        <v>1.798</v>
      </c>
      <c r="F16" s="44">
        <v>0.001</v>
      </c>
      <c r="G16" s="44">
        <v>-0.001</v>
      </c>
      <c r="H16" s="34">
        <f t="shared" si="0"/>
        <v>-0.00013228346456672924</v>
      </c>
      <c r="I16" s="54"/>
    </row>
    <row r="17" spans="1:9" ht="12.75">
      <c r="A17" s="13">
        <v>4</v>
      </c>
      <c r="B17" s="47" t="s">
        <v>27</v>
      </c>
      <c r="C17" s="48" t="s">
        <v>28</v>
      </c>
      <c r="D17" s="43">
        <v>0.9999775590551181</v>
      </c>
      <c r="E17" s="51">
        <v>1</v>
      </c>
      <c r="F17" s="44">
        <v>0.015</v>
      </c>
      <c r="G17" s="44">
        <v>-0.015</v>
      </c>
      <c r="H17" s="34">
        <f t="shared" si="0"/>
        <v>-2.24409448819074E-05</v>
      </c>
      <c r="I17" s="54"/>
    </row>
    <row r="18" spans="1:9" s="32" customFormat="1" ht="12.75">
      <c r="A18" s="30">
        <v>5</v>
      </c>
      <c r="B18" s="47" t="s">
        <v>29</v>
      </c>
      <c r="C18" s="48" t="s">
        <v>28</v>
      </c>
      <c r="D18" s="43">
        <v>-1.0002027559055118</v>
      </c>
      <c r="E18" s="51">
        <v>1</v>
      </c>
      <c r="F18" s="44">
        <v>0.015</v>
      </c>
      <c r="G18" s="44">
        <v>-0.015</v>
      </c>
      <c r="H18" s="34">
        <f>D18+E18</f>
        <v>-0.00020275590551177558</v>
      </c>
      <c r="I18" s="54"/>
    </row>
    <row r="19" spans="1:9" ht="12.75">
      <c r="A19" s="13">
        <v>6</v>
      </c>
      <c r="B19" s="47" t="s">
        <v>30</v>
      </c>
      <c r="C19" s="48" t="s">
        <v>31</v>
      </c>
      <c r="D19" s="43">
        <v>1.0003830708661419</v>
      </c>
      <c r="E19" s="51">
        <v>1</v>
      </c>
      <c r="F19" s="44">
        <v>0.015</v>
      </c>
      <c r="G19" s="44">
        <v>-0.015</v>
      </c>
      <c r="H19" s="34">
        <f t="shared" si="0"/>
        <v>0.0003830708661418658</v>
      </c>
      <c r="I19" s="54"/>
    </row>
    <row r="20" spans="1:9" ht="12.75">
      <c r="A20" s="13">
        <v>7</v>
      </c>
      <c r="B20" s="47" t="s">
        <v>32</v>
      </c>
      <c r="C20" s="48" t="s">
        <v>31</v>
      </c>
      <c r="D20" s="43">
        <v>-1.000294881889764</v>
      </c>
      <c r="E20" s="51">
        <v>1</v>
      </c>
      <c r="F20" s="44">
        <v>0.015</v>
      </c>
      <c r="G20" s="44">
        <v>-0.015</v>
      </c>
      <c r="H20" s="34">
        <f>D20+E20</f>
        <v>-0.0002948818897638983</v>
      </c>
      <c r="I20" s="54"/>
    </row>
    <row r="21" spans="1:9" ht="12.75">
      <c r="A21" s="13">
        <v>8</v>
      </c>
      <c r="B21" s="47" t="s">
        <v>33</v>
      </c>
      <c r="C21" s="48" t="s">
        <v>34</v>
      </c>
      <c r="D21" s="43">
        <v>0.251292125984252</v>
      </c>
      <c r="E21" s="51">
        <v>0.25</v>
      </c>
      <c r="F21" s="44">
        <v>0.015</v>
      </c>
      <c r="G21" s="44">
        <v>-0.015</v>
      </c>
      <c r="H21" s="34">
        <f t="shared" si="0"/>
        <v>0.0012921259842519905</v>
      </c>
      <c r="I21" s="54"/>
    </row>
    <row r="22" spans="1:9" ht="12.75">
      <c r="A22" s="13">
        <v>9</v>
      </c>
      <c r="B22" s="47"/>
      <c r="C22" s="48" t="s">
        <v>28</v>
      </c>
      <c r="D22" s="43">
        <v>-0.7478405511811024</v>
      </c>
      <c r="E22" s="51">
        <v>0.75</v>
      </c>
      <c r="F22" s="44"/>
      <c r="G22" s="44"/>
      <c r="H22" s="34">
        <f>D22+E22</f>
        <v>0.0021594488188976246</v>
      </c>
      <c r="I22" s="54"/>
    </row>
    <row r="23" spans="1:9" ht="12.75">
      <c r="A23" s="13">
        <v>10</v>
      </c>
      <c r="B23" s="47"/>
      <c r="C23" s="48" t="s">
        <v>31</v>
      </c>
      <c r="D23" s="43">
        <v>-0.7502779527559056</v>
      </c>
      <c r="E23" s="51">
        <v>0.75</v>
      </c>
      <c r="F23" s="44"/>
      <c r="G23" s="44"/>
      <c r="H23" s="34">
        <f>D23+E23</f>
        <v>-0.0002779527559055861</v>
      </c>
      <c r="I23" s="54"/>
    </row>
    <row r="24" spans="1:9" ht="12.75">
      <c r="A24" s="13">
        <v>11</v>
      </c>
      <c r="B24" s="47" t="s">
        <v>35</v>
      </c>
      <c r="C24" s="48" t="s">
        <v>36</v>
      </c>
      <c r="D24" s="43">
        <v>-0.25028700787401575</v>
      </c>
      <c r="E24" s="51">
        <v>0.25</v>
      </c>
      <c r="F24" s="44">
        <v>0.01</v>
      </c>
      <c r="G24" s="44">
        <v>-0.01</v>
      </c>
      <c r="H24" s="34">
        <f>D24+E24</f>
        <v>-0.00028700787401575445</v>
      </c>
      <c r="I24" s="54"/>
    </row>
    <row r="25" spans="1:9" ht="12.75">
      <c r="A25" s="13">
        <v>12</v>
      </c>
      <c r="B25" s="47" t="s">
        <v>37</v>
      </c>
      <c r="C25" s="48" t="s">
        <v>34</v>
      </c>
      <c r="D25" s="43">
        <v>0.015290157</v>
      </c>
      <c r="E25" s="51">
        <v>0.016</v>
      </c>
      <c r="F25" s="44">
        <v>0.001</v>
      </c>
      <c r="G25" s="44">
        <v>-0.001</v>
      </c>
      <c r="H25" s="34">
        <f t="shared" si="0"/>
        <v>-0.0007098429999999999</v>
      </c>
      <c r="I25" s="54"/>
    </row>
    <row r="26" spans="1:9" ht="12.75">
      <c r="A26" s="13">
        <v>13</v>
      </c>
      <c r="B26" s="47" t="s">
        <v>38</v>
      </c>
      <c r="C26" s="48" t="s">
        <v>24</v>
      </c>
      <c r="D26" s="43">
        <v>0.0001767716535433071</v>
      </c>
      <c r="E26" s="51">
        <v>0</v>
      </c>
      <c r="F26" s="44">
        <v>0.0019685039370078744</v>
      </c>
      <c r="G26" s="44">
        <v>0</v>
      </c>
      <c r="H26" s="34">
        <f t="shared" si="0"/>
        <v>0.0001767716535433071</v>
      </c>
      <c r="I26" s="54"/>
    </row>
    <row r="27" spans="1:9" ht="12.75">
      <c r="A27" s="13">
        <v>14</v>
      </c>
      <c r="B27" s="47"/>
      <c r="C27" s="48" t="s">
        <v>36</v>
      </c>
      <c r="D27" s="43">
        <v>-0.9996692913385827</v>
      </c>
      <c r="E27" s="51">
        <v>1</v>
      </c>
      <c r="F27" s="44">
        <v>0.001</v>
      </c>
      <c r="G27" s="44">
        <v>-0.001</v>
      </c>
      <c r="H27" s="34">
        <f>D27+E27</f>
        <v>0.0003307086614172672</v>
      </c>
      <c r="I27" s="54"/>
    </row>
    <row r="28" spans="1:9" ht="12.75">
      <c r="A28" s="13">
        <v>15</v>
      </c>
      <c r="B28" s="47" t="s">
        <v>39</v>
      </c>
      <c r="C28" s="48" t="s">
        <v>24</v>
      </c>
      <c r="D28" s="43">
        <v>0.0003374015748031496</v>
      </c>
      <c r="E28" s="51">
        <v>0</v>
      </c>
      <c r="F28" s="44"/>
      <c r="G28" s="44"/>
      <c r="H28" s="34">
        <f t="shared" si="0"/>
        <v>0.0003374015748031496</v>
      </c>
      <c r="I28" s="54"/>
    </row>
    <row r="29" spans="1:9" ht="12.75">
      <c r="A29" s="13">
        <v>16</v>
      </c>
      <c r="B29" s="47"/>
      <c r="C29" s="48" t="s">
        <v>28</v>
      </c>
      <c r="D29" s="43">
        <v>0.8137759842519686</v>
      </c>
      <c r="E29" s="51">
        <v>0.8135000000000001</v>
      </c>
      <c r="F29" s="44"/>
      <c r="G29" s="44"/>
      <c r="H29" s="34">
        <f t="shared" si="0"/>
        <v>0.0002759842519685085</v>
      </c>
      <c r="I29" s="54"/>
    </row>
    <row r="30" spans="1:9" ht="12.75">
      <c r="A30" s="13">
        <v>17</v>
      </c>
      <c r="B30" s="47" t="s">
        <v>40</v>
      </c>
      <c r="C30" s="48" t="s">
        <v>24</v>
      </c>
      <c r="D30" s="43">
        <v>0.00010196850393700787</v>
      </c>
      <c r="E30" s="51">
        <v>0</v>
      </c>
      <c r="F30" s="44"/>
      <c r="G30" s="44"/>
      <c r="H30" s="34">
        <f t="shared" si="0"/>
        <v>0.00010196850393700787</v>
      </c>
      <c r="I30" s="54"/>
    </row>
    <row r="31" spans="1:9" ht="12.75">
      <c r="A31" s="13">
        <v>18</v>
      </c>
      <c r="B31" s="47"/>
      <c r="C31" s="48" t="s">
        <v>28</v>
      </c>
      <c r="D31" s="43">
        <v>-0.8141700787401575</v>
      </c>
      <c r="E31" s="51">
        <v>0.8135000000000001</v>
      </c>
      <c r="F31" s="44"/>
      <c r="G31" s="44"/>
      <c r="H31" s="34">
        <f>D31+E31</f>
        <v>-0.0006700787401573427</v>
      </c>
      <c r="I31" s="54"/>
    </row>
    <row r="32" spans="1:9" ht="12.75">
      <c r="A32" s="13">
        <v>19</v>
      </c>
      <c r="B32" s="47" t="s">
        <v>41</v>
      </c>
      <c r="C32" s="48" t="s">
        <v>28</v>
      </c>
      <c r="D32" s="43">
        <v>-0.00019724409448818899</v>
      </c>
      <c r="E32" s="51">
        <v>0</v>
      </c>
      <c r="F32" s="44">
        <v>0.0005</v>
      </c>
      <c r="G32" s="44">
        <v>-0.0005</v>
      </c>
      <c r="H32" s="34">
        <f t="shared" si="0"/>
        <v>-0.00019724409448818899</v>
      </c>
      <c r="I32" s="54"/>
    </row>
    <row r="33" spans="1:9" ht="12.75">
      <c r="A33" s="13">
        <v>20</v>
      </c>
      <c r="B33" s="47" t="s">
        <v>42</v>
      </c>
      <c r="C33" s="48" t="s">
        <v>43</v>
      </c>
      <c r="D33" s="43">
        <v>-1.627946062992126</v>
      </c>
      <c r="E33" s="51">
        <v>1.6270000000000002</v>
      </c>
      <c r="F33" s="44">
        <v>0.001</v>
      </c>
      <c r="G33" s="44">
        <v>-0.001</v>
      </c>
      <c r="H33" s="34">
        <f>D33+E33</f>
        <v>-0.0009460629921258512</v>
      </c>
      <c r="I33" s="54"/>
    </row>
    <row r="34" spans="1:9" ht="12.75">
      <c r="A34" s="13">
        <v>21</v>
      </c>
      <c r="B34" s="47" t="s">
        <v>44</v>
      </c>
      <c r="C34" s="48" t="s">
        <v>31</v>
      </c>
      <c r="D34" s="43">
        <v>0.9393047244094488</v>
      </c>
      <c r="E34" s="51">
        <v>0.9385000000000001</v>
      </c>
      <c r="F34" s="44"/>
      <c r="G34" s="44"/>
      <c r="H34" s="34">
        <f t="shared" si="0"/>
        <v>0.0008047244094486761</v>
      </c>
      <c r="I34" s="54"/>
    </row>
    <row r="35" spans="1:9" ht="12.75">
      <c r="A35" s="13">
        <v>22</v>
      </c>
      <c r="B35" s="47" t="s">
        <v>45</v>
      </c>
      <c r="C35" s="48" t="s">
        <v>31</v>
      </c>
      <c r="D35" s="43">
        <v>-0.9388311023622047</v>
      </c>
      <c r="E35" s="51">
        <v>0.9385000000000001</v>
      </c>
      <c r="F35" s="44"/>
      <c r="G35" s="44"/>
      <c r="H35" s="34">
        <f>D35+E35</f>
        <v>-0.0003311023622045717</v>
      </c>
      <c r="I35" s="54"/>
    </row>
    <row r="36" spans="1:9" ht="12.75">
      <c r="A36" s="13">
        <v>23</v>
      </c>
      <c r="B36" s="47" t="s">
        <v>46</v>
      </c>
      <c r="C36" s="48" t="s">
        <v>31</v>
      </c>
      <c r="D36" s="43">
        <v>0.00023700787401574806</v>
      </c>
      <c r="E36" s="51">
        <v>0</v>
      </c>
      <c r="F36" s="44">
        <v>0.0005</v>
      </c>
      <c r="G36" s="44">
        <v>-0.0005</v>
      </c>
      <c r="H36" s="34">
        <f t="shared" si="0"/>
        <v>0.00023700787401574806</v>
      </c>
      <c r="I36" s="54"/>
    </row>
    <row r="37" spans="1:9" ht="12.75">
      <c r="A37" s="13">
        <v>24</v>
      </c>
      <c r="B37" s="47" t="s">
        <v>47</v>
      </c>
      <c r="C37" s="48" t="s">
        <v>48</v>
      </c>
      <c r="D37" s="43">
        <v>-1.8781358267716537</v>
      </c>
      <c r="E37" s="51">
        <v>1.8770000000000002</v>
      </c>
      <c r="F37" s="44">
        <v>0.001</v>
      </c>
      <c r="G37" s="44">
        <v>-0.001</v>
      </c>
      <c r="H37" s="34">
        <f>D37+E37</f>
        <v>-0.0011358267716534698</v>
      </c>
      <c r="I37" s="54"/>
    </row>
    <row r="38" spans="1:9" ht="12.75">
      <c r="A38" s="13">
        <v>25</v>
      </c>
      <c r="B38" s="47" t="s">
        <v>49</v>
      </c>
      <c r="C38" s="48" t="s">
        <v>24</v>
      </c>
      <c r="D38" s="43">
        <v>0.0001515748031496063</v>
      </c>
      <c r="E38" s="51">
        <v>0</v>
      </c>
      <c r="F38" s="44"/>
      <c r="G38" s="44"/>
      <c r="H38" s="34">
        <f t="shared" si="0"/>
        <v>0.0001515748031496063</v>
      </c>
      <c r="I38" s="54"/>
    </row>
    <row r="39" spans="1:9" ht="12.75">
      <c r="A39" s="13">
        <v>26</v>
      </c>
      <c r="B39" s="47"/>
      <c r="C39" s="48" t="s">
        <v>34</v>
      </c>
      <c r="D39" s="43">
        <f>0.248337795275591/2</f>
        <v>0.1241688976377955</v>
      </c>
      <c r="E39" s="52">
        <v>0.125</v>
      </c>
      <c r="F39" s="44">
        <v>0.0005</v>
      </c>
      <c r="G39" s="44">
        <v>-0.0005</v>
      </c>
      <c r="H39" s="34">
        <f t="shared" si="0"/>
        <v>-0.0008311023622045027</v>
      </c>
      <c r="I39" s="54"/>
    </row>
    <row r="40" spans="1:9" ht="12.75">
      <c r="A40" s="13">
        <v>27</v>
      </c>
      <c r="B40" s="47"/>
      <c r="C40" s="48" t="s">
        <v>28</v>
      </c>
      <c r="D40" s="43">
        <v>0.6868555118110237</v>
      </c>
      <c r="E40" s="51">
        <v>0.6885</v>
      </c>
      <c r="F40" s="44"/>
      <c r="G40" s="44"/>
      <c r="H40" s="34">
        <f t="shared" si="0"/>
        <v>-0.001644488188976334</v>
      </c>
      <c r="I40" s="54"/>
    </row>
    <row r="41" spans="1:9" ht="12.75">
      <c r="A41" s="13">
        <v>28</v>
      </c>
      <c r="B41" s="47"/>
      <c r="C41" s="48" t="s">
        <v>31</v>
      </c>
      <c r="D41" s="43">
        <v>0.8143858267716536</v>
      </c>
      <c r="E41" s="51">
        <v>0.8135000000000001</v>
      </c>
      <c r="F41" s="44"/>
      <c r="G41" s="44"/>
      <c r="H41" s="34">
        <f t="shared" si="0"/>
        <v>0.0008858267716534973</v>
      </c>
      <c r="I41" s="54"/>
    </row>
    <row r="42" spans="1:9" ht="12.75">
      <c r="A42" s="13">
        <v>29</v>
      </c>
      <c r="B42" s="47" t="s">
        <v>50</v>
      </c>
      <c r="C42" s="48" t="s">
        <v>24</v>
      </c>
      <c r="D42" s="43">
        <v>7.401574803149607E-05</v>
      </c>
      <c r="E42" s="51">
        <v>0</v>
      </c>
      <c r="F42" s="44"/>
      <c r="G42" s="44"/>
      <c r="H42" s="34">
        <f t="shared" si="0"/>
        <v>7.401574803149607E-05</v>
      </c>
      <c r="I42" s="54"/>
    </row>
    <row r="43" spans="1:9" ht="12.75">
      <c r="A43" s="13">
        <v>30</v>
      </c>
      <c r="B43" s="47"/>
      <c r="C43" s="48" t="s">
        <v>34</v>
      </c>
      <c r="D43" s="43">
        <f>0.248854724409449/2</f>
        <v>0.1244273622047245</v>
      </c>
      <c r="E43" s="52">
        <v>0.125</v>
      </c>
      <c r="F43" s="44">
        <v>0.0005</v>
      </c>
      <c r="G43" s="44">
        <v>-0.0005</v>
      </c>
      <c r="H43" s="34">
        <f t="shared" si="0"/>
        <v>-0.0005726377952754991</v>
      </c>
      <c r="I43" s="54"/>
    </row>
    <row r="44" spans="1:9" ht="12.75">
      <c r="A44" s="13">
        <v>31</v>
      </c>
      <c r="B44" s="47"/>
      <c r="C44" s="48" t="s">
        <v>28</v>
      </c>
      <c r="D44" s="43">
        <v>-0.6899228346456693</v>
      </c>
      <c r="E44" s="51">
        <v>0.6885</v>
      </c>
      <c r="F44" s="44"/>
      <c r="G44" s="44"/>
      <c r="H44" s="34">
        <f>D44+E44</f>
        <v>-0.0014228346456692798</v>
      </c>
      <c r="I44" s="54"/>
    </row>
    <row r="45" spans="1:9" ht="12.75">
      <c r="A45" s="13">
        <v>32</v>
      </c>
      <c r="B45" s="47"/>
      <c r="C45" s="48" t="s">
        <v>31</v>
      </c>
      <c r="D45" s="43">
        <v>0.8121188976377953</v>
      </c>
      <c r="E45" s="51">
        <v>0.8135000000000001</v>
      </c>
      <c r="F45" s="44"/>
      <c r="G45" s="44"/>
      <c r="H45" s="34">
        <f t="shared" si="0"/>
        <v>-0.001381102362204789</v>
      </c>
      <c r="I45" s="54"/>
    </row>
    <row r="46" spans="1:9" ht="12.75">
      <c r="A46" s="13">
        <v>33</v>
      </c>
      <c r="B46" s="47" t="s">
        <v>51</v>
      </c>
      <c r="C46" s="48" t="s">
        <v>24</v>
      </c>
      <c r="D46" s="43">
        <v>2.362204724409449E-05</v>
      </c>
      <c r="E46" s="51">
        <v>0</v>
      </c>
      <c r="F46" s="44"/>
      <c r="G46" s="44"/>
      <c r="H46" s="34">
        <f aca="true" t="shared" si="1" ref="H46:H66">D46-E46</f>
        <v>2.362204724409449E-05</v>
      </c>
      <c r="I46" s="54"/>
    </row>
    <row r="47" spans="1:9" ht="12.75">
      <c r="A47" s="13">
        <v>34</v>
      </c>
      <c r="B47" s="49"/>
      <c r="C47" s="50" t="s">
        <v>34</v>
      </c>
      <c r="D47" s="45">
        <f>0.249088188976378/2</f>
        <v>0.124544094488189</v>
      </c>
      <c r="E47" s="52">
        <v>0.125</v>
      </c>
      <c r="F47" s="46">
        <v>0.0005</v>
      </c>
      <c r="G47" s="46">
        <v>-0.0005</v>
      </c>
      <c r="H47" s="34">
        <f t="shared" si="1"/>
        <v>-0.0004559055118110028</v>
      </c>
      <c r="I47" s="54"/>
    </row>
    <row r="48" spans="1:9" ht="12.75">
      <c r="A48" s="13">
        <v>35</v>
      </c>
      <c r="B48" s="49"/>
      <c r="C48" s="50" t="s">
        <v>28</v>
      </c>
      <c r="D48" s="45">
        <v>-0.687028346456693</v>
      </c>
      <c r="E48" s="52">
        <v>0.6885</v>
      </c>
      <c r="F48" s="46"/>
      <c r="G48" s="46"/>
      <c r="H48" s="34">
        <f>D48+E48</f>
        <v>0.0014716535433070277</v>
      </c>
      <c r="I48" s="54"/>
    </row>
    <row r="49" spans="1:9" ht="12.75">
      <c r="A49" s="13">
        <v>36</v>
      </c>
      <c r="B49" s="49"/>
      <c r="C49" s="50" t="s">
        <v>31</v>
      </c>
      <c r="D49" s="45">
        <v>-0.8143228346456693</v>
      </c>
      <c r="E49" s="52">
        <v>0.8135000000000001</v>
      </c>
      <c r="F49" s="46"/>
      <c r="G49" s="46"/>
      <c r="H49" s="34">
        <f>D49+E49</f>
        <v>-0.0008228346456692348</v>
      </c>
      <c r="I49" s="54"/>
    </row>
    <row r="50" spans="1:9" ht="12.75">
      <c r="A50" s="13">
        <v>37</v>
      </c>
      <c r="B50" s="49" t="s">
        <v>52</v>
      </c>
      <c r="C50" s="50" t="s">
        <v>24</v>
      </c>
      <c r="D50" s="45">
        <v>0.00011023622047244096</v>
      </c>
      <c r="E50" s="52">
        <v>0</v>
      </c>
      <c r="F50" s="46"/>
      <c r="G50" s="46"/>
      <c r="H50" s="34">
        <f t="shared" si="1"/>
        <v>0.00011023622047244096</v>
      </c>
      <c r="I50" s="54"/>
    </row>
    <row r="51" spans="1:9" ht="12.75">
      <c r="A51" s="13">
        <v>38</v>
      </c>
      <c r="B51" s="49"/>
      <c r="C51" s="50" t="s">
        <v>34</v>
      </c>
      <c r="D51" s="45">
        <f>0.248727559055118/2</f>
        <v>0.124363779527559</v>
      </c>
      <c r="E51" s="52">
        <v>0.125</v>
      </c>
      <c r="F51" s="46">
        <v>0.0005</v>
      </c>
      <c r="G51" s="46">
        <v>-0.0005</v>
      </c>
      <c r="H51" s="34">
        <f t="shared" si="1"/>
        <v>-0.0006362204724409959</v>
      </c>
      <c r="I51" s="54"/>
    </row>
    <row r="52" spans="1:9" ht="12.75">
      <c r="A52" s="13">
        <v>39</v>
      </c>
      <c r="B52" s="49"/>
      <c r="C52" s="50" t="s">
        <v>28</v>
      </c>
      <c r="D52" s="45">
        <v>0.6894326771653544</v>
      </c>
      <c r="E52" s="52">
        <v>0.6885</v>
      </c>
      <c r="F52" s="46"/>
      <c r="G52" s="46"/>
      <c r="H52" s="34">
        <f t="shared" si="1"/>
        <v>0.0009326771653543897</v>
      </c>
      <c r="I52" s="54"/>
    </row>
    <row r="53" spans="1:9" ht="12.75">
      <c r="A53" s="13">
        <v>40</v>
      </c>
      <c r="B53" s="49"/>
      <c r="C53" s="50" t="s">
        <v>31</v>
      </c>
      <c r="D53" s="45">
        <v>-0.8123649606299214</v>
      </c>
      <c r="E53" s="52">
        <v>0.8135000000000001</v>
      </c>
      <c r="F53" s="46"/>
      <c r="G53" s="46"/>
      <c r="H53" s="34">
        <f>D53+E53</f>
        <v>0.0011350393700787498</v>
      </c>
      <c r="I53" s="54"/>
    </row>
    <row r="54" spans="1:9" ht="12.75">
      <c r="A54" s="13">
        <v>41</v>
      </c>
      <c r="B54" s="49" t="s">
        <v>53</v>
      </c>
      <c r="C54" s="50" t="s">
        <v>28</v>
      </c>
      <c r="D54" s="45">
        <v>-0.00018661417322834647</v>
      </c>
      <c r="E54" s="52">
        <v>0</v>
      </c>
      <c r="F54" s="46"/>
      <c r="G54" s="46"/>
      <c r="H54" s="34">
        <f t="shared" si="1"/>
        <v>-0.00018661417322834647</v>
      </c>
      <c r="I54" s="54"/>
    </row>
    <row r="55" spans="1:9" ht="12.75">
      <c r="A55" s="13">
        <v>42</v>
      </c>
      <c r="B55" s="49"/>
      <c r="C55" s="50" t="s">
        <v>31</v>
      </c>
      <c r="D55" s="45">
        <v>9.566929133858268E-05</v>
      </c>
      <c r="E55" s="52">
        <v>0</v>
      </c>
      <c r="F55" s="46">
        <v>0.0005</v>
      </c>
      <c r="G55" s="46">
        <v>-0.0005</v>
      </c>
      <c r="H55" s="34">
        <f t="shared" si="1"/>
        <v>9.566929133858268E-05</v>
      </c>
      <c r="I55" s="54"/>
    </row>
    <row r="56" spans="1:9" ht="12.75">
      <c r="A56" s="13">
        <v>43</v>
      </c>
      <c r="B56" s="49" t="s">
        <v>54</v>
      </c>
      <c r="C56" s="50" t="s">
        <v>36</v>
      </c>
      <c r="D56" s="45">
        <v>-1.149709842519685</v>
      </c>
      <c r="E56" s="52">
        <v>1.15</v>
      </c>
      <c r="F56" s="46">
        <v>0.01</v>
      </c>
      <c r="G56" s="46">
        <v>-0.01</v>
      </c>
      <c r="H56" s="34">
        <f>D56+E56</f>
        <v>0.00029015748031491206</v>
      </c>
      <c r="I56" s="54"/>
    </row>
    <row r="57" spans="1:9" ht="12.75">
      <c r="A57" s="13">
        <v>44</v>
      </c>
      <c r="B57" s="49" t="s">
        <v>55</v>
      </c>
      <c r="C57" s="50" t="s">
        <v>56</v>
      </c>
      <c r="D57" s="45">
        <v>-0.15004055118110238</v>
      </c>
      <c r="E57" s="52">
        <v>0.15</v>
      </c>
      <c r="F57" s="46">
        <v>0.01</v>
      </c>
      <c r="G57" s="46">
        <v>-0.01</v>
      </c>
      <c r="H57" s="34">
        <f>D57+E57</f>
        <v>-4.055118110238287E-05</v>
      </c>
      <c r="I57" s="54"/>
    </row>
    <row r="58" spans="1:9" ht="12.75">
      <c r="A58" s="13">
        <v>45</v>
      </c>
      <c r="B58" s="49" t="s">
        <v>57</v>
      </c>
      <c r="C58" s="50" t="s">
        <v>24</v>
      </c>
      <c r="D58" s="45">
        <v>0.0009799212598425196</v>
      </c>
      <c r="E58" s="52">
        <v>0</v>
      </c>
      <c r="F58" s="46">
        <v>0.0019685039370078744</v>
      </c>
      <c r="G58" s="46">
        <v>0</v>
      </c>
      <c r="H58" s="34">
        <f t="shared" si="1"/>
        <v>0.0009799212598425196</v>
      </c>
      <c r="I58" s="54"/>
    </row>
    <row r="59" spans="1:9" ht="12.75">
      <c r="A59" s="13">
        <v>46</v>
      </c>
      <c r="B59" s="49"/>
      <c r="C59" s="50" t="s">
        <v>58</v>
      </c>
      <c r="D59" s="45">
        <v>1.472055905511811</v>
      </c>
      <c r="E59" s="52">
        <v>1.4720000000000002</v>
      </c>
      <c r="F59" s="46">
        <v>0.001</v>
      </c>
      <c r="G59" s="46">
        <v>-0.001</v>
      </c>
      <c r="H59" s="34">
        <f t="shared" si="1"/>
        <v>5.590551181078318E-05</v>
      </c>
      <c r="I59" s="54"/>
    </row>
    <row r="60" spans="1:9" ht="12.75">
      <c r="A60" s="13">
        <v>47</v>
      </c>
      <c r="B60" s="49"/>
      <c r="C60" s="50" t="s">
        <v>59</v>
      </c>
      <c r="D60" s="45">
        <v>1.7291720472440946</v>
      </c>
      <c r="E60" s="52">
        <v>1.728</v>
      </c>
      <c r="F60" s="46">
        <v>0.001</v>
      </c>
      <c r="G60" s="46">
        <v>-0.001</v>
      </c>
      <c r="H60" s="34">
        <f t="shared" si="1"/>
        <v>0.0011720472440945873</v>
      </c>
      <c r="I60" s="54"/>
    </row>
    <row r="61" spans="1:9" ht="12.75">
      <c r="A61" s="13">
        <v>48</v>
      </c>
      <c r="B61" s="49"/>
      <c r="C61" s="50" t="s">
        <v>28</v>
      </c>
      <c r="D61" s="45">
        <v>9.803149606299213E-05</v>
      </c>
      <c r="E61" s="52">
        <v>0</v>
      </c>
      <c r="F61" s="46">
        <v>0.0005</v>
      </c>
      <c r="G61" s="46">
        <v>-0.0005</v>
      </c>
      <c r="H61" s="34">
        <f t="shared" si="1"/>
        <v>9.803149606299213E-05</v>
      </c>
      <c r="I61" s="54"/>
    </row>
    <row r="62" spans="1:9" ht="12.75">
      <c r="A62" s="13">
        <v>49</v>
      </c>
      <c r="B62" s="49"/>
      <c r="C62" s="50" t="s">
        <v>31</v>
      </c>
      <c r="D62" s="45">
        <v>0.00026338582677165357</v>
      </c>
      <c r="E62" s="52">
        <v>0</v>
      </c>
      <c r="F62" s="46">
        <v>0.0005</v>
      </c>
      <c r="G62" s="46">
        <v>-0.0005</v>
      </c>
      <c r="H62" s="34">
        <f t="shared" si="1"/>
        <v>0.00026338582677165357</v>
      </c>
      <c r="I62" s="54"/>
    </row>
    <row r="63" spans="1:9" ht="12.75">
      <c r="A63" s="13">
        <v>50</v>
      </c>
      <c r="B63" s="49" t="s">
        <v>60</v>
      </c>
      <c r="C63" s="50" t="s">
        <v>24</v>
      </c>
      <c r="D63" s="45">
        <v>0.0012960629921259842</v>
      </c>
      <c r="E63" s="52">
        <v>0</v>
      </c>
      <c r="F63" s="46">
        <v>0.001</v>
      </c>
      <c r="G63" s="46">
        <v>0</v>
      </c>
      <c r="H63" s="34">
        <f t="shared" si="1"/>
        <v>0.0012960629921259842</v>
      </c>
      <c r="I63" s="54"/>
    </row>
    <row r="64" spans="1:9" ht="12.75">
      <c r="A64" s="13">
        <v>51</v>
      </c>
      <c r="B64" s="49"/>
      <c r="C64" s="50" t="s">
        <v>26</v>
      </c>
      <c r="D64" s="45">
        <v>1.6005385826771654</v>
      </c>
      <c r="E64" s="52">
        <v>1.6</v>
      </c>
      <c r="F64" s="46">
        <v>0.001</v>
      </c>
      <c r="G64" s="46">
        <v>-0.001</v>
      </c>
      <c r="H64" s="34">
        <f t="shared" si="1"/>
        <v>0.0005385826771653335</v>
      </c>
      <c r="I64" s="54"/>
    </row>
    <row r="65" spans="1:9" ht="12.75">
      <c r="A65" s="13">
        <v>52</v>
      </c>
      <c r="B65" s="49"/>
      <c r="C65" s="50" t="s">
        <v>28</v>
      </c>
      <c r="D65" s="45">
        <v>8.110236220472442E-05</v>
      </c>
      <c r="E65" s="52">
        <v>0</v>
      </c>
      <c r="F65" s="46">
        <v>0.0005</v>
      </c>
      <c r="G65" s="46">
        <v>-0.0005</v>
      </c>
      <c r="H65" s="34">
        <f t="shared" si="1"/>
        <v>8.110236220472442E-05</v>
      </c>
      <c r="I65" s="54"/>
    </row>
    <row r="66" spans="1:9" ht="12.75">
      <c r="A66" s="13">
        <v>53</v>
      </c>
      <c r="B66" s="49"/>
      <c r="C66" s="50" t="s">
        <v>31</v>
      </c>
      <c r="D66" s="45">
        <v>-0.00017716535433070867</v>
      </c>
      <c r="E66" s="52">
        <v>0</v>
      </c>
      <c r="F66" s="46">
        <v>0.0005</v>
      </c>
      <c r="G66" s="46">
        <v>-0.0005</v>
      </c>
      <c r="H66" s="34">
        <f t="shared" si="1"/>
        <v>-0.00017716535433070867</v>
      </c>
      <c r="I66" s="54"/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8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35">
      <selection activeCell="A2" sqref="A2"/>
    </sheetView>
  </sheetViews>
  <sheetFormatPr defaultColWidth="9.140625" defaultRowHeight="12.75"/>
  <cols>
    <col min="1" max="1" width="11.140625" style="1" customWidth="1"/>
    <col min="2" max="2" width="13.8515625" style="1" customWidth="1"/>
    <col min="3" max="3" width="10.421875" style="1" customWidth="1"/>
    <col min="4" max="5" width="9.57421875" style="1" bestFit="1" customWidth="1"/>
    <col min="6" max="6" width="9.57421875" style="1" customWidth="1"/>
    <col min="7" max="7" width="10.57421875" style="1" customWidth="1"/>
    <col min="8" max="8" width="9.28125" style="1" bestFit="1" customWidth="1"/>
    <col min="9" max="16384" width="9.140625" style="1" customWidth="1"/>
  </cols>
  <sheetData>
    <row r="1" ht="18">
      <c r="A1" s="38" t="s">
        <v>78</v>
      </c>
    </row>
    <row r="2" ht="12.75"/>
    <row r="3" ht="15.75">
      <c r="D3" s="2" t="s">
        <v>0</v>
      </c>
    </row>
    <row r="5" spans="1:9" ht="13.5" thickBot="1">
      <c r="A5" s="31" t="s">
        <v>2</v>
      </c>
      <c r="B5" s="10"/>
      <c r="G5" s="8"/>
      <c r="H5" s="11" t="s">
        <v>1</v>
      </c>
      <c r="I5" s="24">
        <v>37677</v>
      </c>
    </row>
    <row r="6" spans="1:9" ht="12.75">
      <c r="A6" s="23" t="s">
        <v>8</v>
      </c>
      <c r="B6" s="40" t="s">
        <v>62</v>
      </c>
      <c r="C6" s="5"/>
      <c r="D6" s="5"/>
      <c r="E6" s="5"/>
      <c r="F6" s="5"/>
      <c r="G6" s="39" t="s">
        <v>21</v>
      </c>
      <c r="H6" s="35" t="s">
        <v>63</v>
      </c>
      <c r="I6" s="6"/>
    </row>
    <row r="7" spans="1:9" ht="12.75">
      <c r="A7" s="20" t="s">
        <v>9</v>
      </c>
      <c r="B7" s="36" t="s">
        <v>64</v>
      </c>
      <c r="C7" s="4"/>
      <c r="D7" s="4"/>
      <c r="E7" s="4"/>
      <c r="F7" s="4"/>
      <c r="G7" s="20" t="s">
        <v>11</v>
      </c>
      <c r="H7" s="4" t="s">
        <v>61</v>
      </c>
      <c r="I7" s="7"/>
    </row>
    <row r="8" spans="1:9" ht="12.75">
      <c r="A8" s="21" t="s">
        <v>10</v>
      </c>
      <c r="B8" s="41" t="s">
        <v>65</v>
      </c>
      <c r="G8" s="21" t="s">
        <v>3</v>
      </c>
      <c r="H8" s="1" t="s">
        <v>70</v>
      </c>
      <c r="I8" s="3"/>
    </row>
    <row r="9" spans="1:9" ht="12.75">
      <c r="A9" s="20" t="s">
        <v>7</v>
      </c>
      <c r="B9" s="42" t="s">
        <v>67</v>
      </c>
      <c r="C9" s="4"/>
      <c r="D9" s="4"/>
      <c r="E9" s="17"/>
      <c r="F9" s="4"/>
      <c r="G9" s="20" t="s">
        <v>4</v>
      </c>
      <c r="H9" s="37">
        <v>37686</v>
      </c>
      <c r="I9" s="14"/>
    </row>
    <row r="10" spans="1:9" ht="13.5" thickBot="1">
      <c r="A10" s="22" t="s">
        <v>5</v>
      </c>
      <c r="B10" s="19" t="s">
        <v>68</v>
      </c>
      <c r="C10" s="18"/>
      <c r="D10" s="15"/>
      <c r="E10" s="15" t="s">
        <v>19</v>
      </c>
      <c r="F10" s="16">
        <v>3636</v>
      </c>
      <c r="G10" s="22" t="s">
        <v>6</v>
      </c>
      <c r="H10" s="12" t="s">
        <v>22</v>
      </c>
      <c r="I10" s="9"/>
    </row>
    <row r="11" ht="12.75">
      <c r="J11" s="29"/>
    </row>
    <row r="12" ht="13.5" thickBot="1"/>
    <row r="13" spans="1:9" ht="12.75">
      <c r="A13" s="25" t="s">
        <v>12</v>
      </c>
      <c r="B13" s="26" t="s">
        <v>13</v>
      </c>
      <c r="C13" s="27"/>
      <c r="D13" s="28" t="s">
        <v>14</v>
      </c>
      <c r="E13" s="28" t="s">
        <v>15</v>
      </c>
      <c r="F13" s="28" t="s">
        <v>17</v>
      </c>
      <c r="G13" s="28" t="s">
        <v>18</v>
      </c>
      <c r="H13" s="28" t="s">
        <v>16</v>
      </c>
      <c r="I13" s="33" t="s">
        <v>20</v>
      </c>
    </row>
    <row r="14" spans="1:9" ht="12.75">
      <c r="A14" s="13">
        <v>1</v>
      </c>
      <c r="B14" s="47" t="s">
        <v>23</v>
      </c>
      <c r="C14" s="48" t="s">
        <v>24</v>
      </c>
      <c r="D14" s="43">
        <v>4.2913385826771655E-05</v>
      </c>
      <c r="E14" s="51">
        <v>0</v>
      </c>
      <c r="F14" s="44">
        <v>0.002</v>
      </c>
      <c r="G14" s="44">
        <v>0</v>
      </c>
      <c r="H14" s="34">
        <f aca="true" t="shared" si="0" ref="H14:H45">D14-E14</f>
        <v>4.2913385826771655E-05</v>
      </c>
      <c r="I14" s="54"/>
    </row>
    <row r="15" spans="1:9" ht="12.75">
      <c r="A15" s="13">
        <v>2</v>
      </c>
      <c r="B15" s="47" t="s">
        <v>25</v>
      </c>
      <c r="C15" s="48" t="s">
        <v>24</v>
      </c>
      <c r="D15" s="43">
        <v>0.00037559055118110236</v>
      </c>
      <c r="E15" s="51">
        <v>0</v>
      </c>
      <c r="F15" s="44">
        <v>0.001</v>
      </c>
      <c r="G15" s="44">
        <v>0</v>
      </c>
      <c r="H15" s="34">
        <f t="shared" si="0"/>
        <v>0.00037559055118110236</v>
      </c>
      <c r="I15" s="54"/>
    </row>
    <row r="16" spans="1:9" ht="12.75">
      <c r="A16" s="13">
        <v>3</v>
      </c>
      <c r="B16" s="47"/>
      <c r="C16" s="48" t="s">
        <v>26</v>
      </c>
      <c r="D16" s="43">
        <v>1.7980464566929135</v>
      </c>
      <c r="E16" s="51">
        <v>1.798</v>
      </c>
      <c r="F16" s="44">
        <v>0.001</v>
      </c>
      <c r="G16" s="44">
        <v>-0.001</v>
      </c>
      <c r="H16" s="34">
        <f t="shared" si="0"/>
        <v>4.645669291347687E-05</v>
      </c>
      <c r="I16" s="54"/>
    </row>
    <row r="17" spans="1:9" ht="12.75">
      <c r="A17" s="13">
        <v>4</v>
      </c>
      <c r="B17" s="47" t="s">
        <v>27</v>
      </c>
      <c r="C17" s="48" t="s">
        <v>28</v>
      </c>
      <c r="D17" s="43">
        <v>0.9995492125984252</v>
      </c>
      <c r="E17" s="51">
        <v>1</v>
      </c>
      <c r="F17" s="44">
        <v>0.015</v>
      </c>
      <c r="G17" s="44">
        <v>-0.015</v>
      </c>
      <c r="H17" s="34">
        <f t="shared" si="0"/>
        <v>-0.0004507874015747815</v>
      </c>
      <c r="I17" s="54"/>
    </row>
    <row r="18" spans="1:9" s="32" customFormat="1" ht="12.75">
      <c r="A18" s="30">
        <v>5</v>
      </c>
      <c r="B18" s="47" t="s">
        <v>29</v>
      </c>
      <c r="C18" s="48" t="s">
        <v>28</v>
      </c>
      <c r="D18" s="43">
        <v>-0.9997590551181103</v>
      </c>
      <c r="E18" s="51">
        <v>1</v>
      </c>
      <c r="F18" s="44">
        <v>0.015</v>
      </c>
      <c r="G18" s="44">
        <v>-0.015</v>
      </c>
      <c r="H18" s="34">
        <f>D18+E18</f>
        <v>0.0002409448818897486</v>
      </c>
      <c r="I18" s="54"/>
    </row>
    <row r="19" spans="1:9" ht="12.75">
      <c r="A19" s="13">
        <v>6</v>
      </c>
      <c r="B19" s="47" t="s">
        <v>30</v>
      </c>
      <c r="C19" s="48" t="s">
        <v>31</v>
      </c>
      <c r="D19" s="43">
        <v>1.000088188976378</v>
      </c>
      <c r="E19" s="51">
        <v>1</v>
      </c>
      <c r="F19" s="44">
        <v>0.015</v>
      </c>
      <c r="G19" s="44">
        <v>-0.015</v>
      </c>
      <c r="H19" s="34">
        <f t="shared" si="0"/>
        <v>8.818897637796752E-05</v>
      </c>
      <c r="I19" s="54"/>
    </row>
    <row r="20" spans="1:9" ht="12.75">
      <c r="A20" s="13">
        <v>7</v>
      </c>
      <c r="B20" s="47" t="s">
        <v>32</v>
      </c>
      <c r="C20" s="48" t="s">
        <v>31</v>
      </c>
      <c r="D20" s="43">
        <v>-0.9998027559055118</v>
      </c>
      <c r="E20" s="51">
        <v>1</v>
      </c>
      <c r="F20" s="44">
        <v>0.015</v>
      </c>
      <c r="G20" s="44">
        <v>-0.015</v>
      </c>
      <c r="H20" s="34">
        <f>D20+E20</f>
        <v>0.00019724409448818037</v>
      </c>
      <c r="I20" s="54"/>
    </row>
    <row r="21" spans="1:9" ht="12.75">
      <c r="A21" s="13">
        <v>8</v>
      </c>
      <c r="B21" s="47" t="s">
        <v>33</v>
      </c>
      <c r="C21" s="48" t="s">
        <v>34</v>
      </c>
      <c r="D21" s="43">
        <v>0.2487708661417323</v>
      </c>
      <c r="E21" s="51">
        <v>0.25</v>
      </c>
      <c r="F21" s="44">
        <v>0.015</v>
      </c>
      <c r="G21" s="44">
        <v>-0.015</v>
      </c>
      <c r="H21" s="34">
        <f t="shared" si="0"/>
        <v>-0.0012291338582677003</v>
      </c>
      <c r="I21" s="54"/>
    </row>
    <row r="22" spans="1:9" ht="12.75">
      <c r="A22" s="13">
        <v>9</v>
      </c>
      <c r="B22" s="47"/>
      <c r="C22" s="48" t="s">
        <v>28</v>
      </c>
      <c r="D22" s="43">
        <v>-0.7500696850393702</v>
      </c>
      <c r="E22" s="51">
        <v>0.75</v>
      </c>
      <c r="F22" s="44"/>
      <c r="G22" s="44"/>
      <c r="H22" s="34">
        <f>D22+E22</f>
        <v>-6.968503937021531E-05</v>
      </c>
      <c r="I22" s="54"/>
    </row>
    <row r="23" spans="1:9" ht="12.75">
      <c r="A23" s="13">
        <v>10</v>
      </c>
      <c r="B23" s="47"/>
      <c r="C23" s="48" t="s">
        <v>31</v>
      </c>
      <c r="D23" s="43">
        <v>-0.7515291338582678</v>
      </c>
      <c r="E23" s="51">
        <v>0.75</v>
      </c>
      <c r="F23" s="44"/>
      <c r="G23" s="44"/>
      <c r="H23" s="34">
        <f>D23+E23</f>
        <v>-0.001529133858267806</v>
      </c>
      <c r="I23" s="54"/>
    </row>
    <row r="24" spans="1:9" ht="12.75">
      <c r="A24" s="13">
        <v>11</v>
      </c>
      <c r="B24" s="47" t="s">
        <v>35</v>
      </c>
      <c r="C24" s="48" t="s">
        <v>36</v>
      </c>
      <c r="D24" s="43">
        <v>-0.2498948818897638</v>
      </c>
      <c r="E24" s="51">
        <v>0.25</v>
      </c>
      <c r="F24" s="44">
        <v>0.01</v>
      </c>
      <c r="G24" s="44">
        <v>-0.01</v>
      </c>
      <c r="H24" s="34">
        <f>D24+E24</f>
        <v>0.00010511811023619644</v>
      </c>
      <c r="I24" s="54"/>
    </row>
    <row r="25" spans="1:9" ht="12.75">
      <c r="A25" s="13">
        <v>12</v>
      </c>
      <c r="B25" s="47" t="s">
        <v>37</v>
      </c>
      <c r="C25" s="48" t="s">
        <v>34</v>
      </c>
      <c r="D25" s="43">
        <v>0.015290157</v>
      </c>
      <c r="E25" s="51">
        <v>0.016</v>
      </c>
      <c r="F25" s="44">
        <v>0.001</v>
      </c>
      <c r="G25" s="44">
        <v>-0.001</v>
      </c>
      <c r="H25" s="34">
        <f t="shared" si="0"/>
        <v>-0.0007098429999999999</v>
      </c>
      <c r="I25" s="54"/>
    </row>
    <row r="26" spans="1:9" ht="12.75">
      <c r="A26" s="13">
        <v>13</v>
      </c>
      <c r="B26" s="47" t="s">
        <v>38</v>
      </c>
      <c r="C26" s="48" t="s">
        <v>24</v>
      </c>
      <c r="D26" s="43">
        <v>0.00037755905511811024</v>
      </c>
      <c r="E26" s="51">
        <v>0</v>
      </c>
      <c r="F26" s="44">
        <v>0.0019685039370078744</v>
      </c>
      <c r="G26" s="44">
        <v>0</v>
      </c>
      <c r="H26" s="34">
        <f t="shared" si="0"/>
        <v>0.00037755905511811024</v>
      </c>
      <c r="I26" s="54"/>
    </row>
    <row r="27" spans="1:9" ht="12.75">
      <c r="A27" s="13">
        <v>14</v>
      </c>
      <c r="B27" s="47"/>
      <c r="C27" s="48" t="s">
        <v>36</v>
      </c>
      <c r="D27" s="43">
        <v>-1.0007692913385828</v>
      </c>
      <c r="E27" s="51">
        <v>1</v>
      </c>
      <c r="F27" s="44">
        <v>0.001</v>
      </c>
      <c r="G27" s="44">
        <v>-0.001</v>
      </c>
      <c r="H27" s="34">
        <f>D27+E27</f>
        <v>-0.0007692913385828337</v>
      </c>
      <c r="I27" s="54"/>
    </row>
    <row r="28" spans="1:9" ht="12.75">
      <c r="A28" s="13">
        <v>15</v>
      </c>
      <c r="B28" s="47" t="s">
        <v>39</v>
      </c>
      <c r="C28" s="48" t="s">
        <v>24</v>
      </c>
      <c r="D28" s="43">
        <v>8.267716535433071E-05</v>
      </c>
      <c r="E28" s="51">
        <v>0</v>
      </c>
      <c r="F28" s="44"/>
      <c r="G28" s="44"/>
      <c r="H28" s="34">
        <f t="shared" si="0"/>
        <v>8.267716535433071E-05</v>
      </c>
      <c r="I28" s="54"/>
    </row>
    <row r="29" spans="1:9" ht="12.75">
      <c r="A29" s="13">
        <v>16</v>
      </c>
      <c r="B29" s="47"/>
      <c r="C29" s="48" t="s">
        <v>28</v>
      </c>
      <c r="D29" s="43">
        <v>0.8135956692913386</v>
      </c>
      <c r="E29" s="51">
        <v>0.8135000000000001</v>
      </c>
      <c r="F29" s="44"/>
      <c r="G29" s="44"/>
      <c r="H29" s="34">
        <f t="shared" si="0"/>
        <v>9.56692913385293E-05</v>
      </c>
      <c r="I29" s="54"/>
    </row>
    <row r="30" spans="1:9" ht="12.75">
      <c r="A30" s="13">
        <v>17</v>
      </c>
      <c r="B30" s="47" t="s">
        <v>40</v>
      </c>
      <c r="C30" s="48" t="s">
        <v>24</v>
      </c>
      <c r="D30" s="43">
        <v>0.00010039370078740159</v>
      </c>
      <c r="E30" s="51">
        <v>0</v>
      </c>
      <c r="F30" s="44"/>
      <c r="G30" s="44"/>
      <c r="H30" s="34">
        <f t="shared" si="0"/>
        <v>0.00010039370078740159</v>
      </c>
      <c r="I30" s="54"/>
    </row>
    <row r="31" spans="1:9" ht="12.75">
      <c r="A31" s="13">
        <v>18</v>
      </c>
      <c r="B31" s="47"/>
      <c r="C31" s="48" t="s">
        <v>28</v>
      </c>
      <c r="D31" s="43">
        <v>-0.8138377952755905</v>
      </c>
      <c r="E31" s="51">
        <v>0.8135000000000001</v>
      </c>
      <c r="F31" s="44"/>
      <c r="G31" s="44"/>
      <c r="H31" s="34">
        <f>D31+E31</f>
        <v>-0.00033779527559041345</v>
      </c>
      <c r="I31" s="54"/>
    </row>
    <row r="32" spans="1:9" ht="12.75">
      <c r="A32" s="13">
        <v>19</v>
      </c>
      <c r="B32" s="47" t="s">
        <v>41</v>
      </c>
      <c r="C32" s="48" t="s">
        <v>28</v>
      </c>
      <c r="D32" s="43">
        <v>-0.00012086614173228347</v>
      </c>
      <c r="E32" s="51">
        <v>0</v>
      </c>
      <c r="F32" s="44">
        <v>0.0005</v>
      </c>
      <c r="G32" s="44">
        <v>-0.0005</v>
      </c>
      <c r="H32" s="34">
        <f t="shared" si="0"/>
        <v>-0.00012086614173228347</v>
      </c>
      <c r="I32" s="54"/>
    </row>
    <row r="33" spans="1:9" ht="12.75">
      <c r="A33" s="13">
        <v>20</v>
      </c>
      <c r="B33" s="47" t="s">
        <v>42</v>
      </c>
      <c r="C33" s="48" t="s">
        <v>43</v>
      </c>
      <c r="D33" s="43">
        <v>-1.6274334645669293</v>
      </c>
      <c r="E33" s="51">
        <v>1.6270000000000002</v>
      </c>
      <c r="F33" s="44">
        <v>0.001</v>
      </c>
      <c r="G33" s="44">
        <v>-0.001</v>
      </c>
      <c r="H33" s="34">
        <f>D33+E33</f>
        <v>-0.0004334645669290538</v>
      </c>
      <c r="I33" s="54"/>
    </row>
    <row r="34" spans="1:9" ht="12.75">
      <c r="A34" s="13">
        <v>21</v>
      </c>
      <c r="B34" s="47" t="s">
        <v>44</v>
      </c>
      <c r="C34" s="48" t="s">
        <v>31</v>
      </c>
      <c r="D34" s="43">
        <v>0.9387409448818899</v>
      </c>
      <c r="E34" s="51">
        <v>0.9385000000000001</v>
      </c>
      <c r="F34" s="44"/>
      <c r="G34" s="44"/>
      <c r="H34" s="34">
        <f t="shared" si="0"/>
        <v>0.0002409448818897486</v>
      </c>
      <c r="I34" s="54"/>
    </row>
    <row r="35" spans="1:9" ht="12.75">
      <c r="A35" s="13">
        <v>22</v>
      </c>
      <c r="B35" s="47" t="s">
        <v>45</v>
      </c>
      <c r="C35" s="48" t="s">
        <v>31</v>
      </c>
      <c r="D35" s="43">
        <v>-0.9392137795275591</v>
      </c>
      <c r="E35" s="51">
        <v>0.9385000000000001</v>
      </c>
      <c r="F35" s="44"/>
      <c r="G35" s="44"/>
      <c r="H35" s="34">
        <f>D35+E35</f>
        <v>-0.000713779527559022</v>
      </c>
      <c r="I35" s="54"/>
    </row>
    <row r="36" spans="1:9" ht="12.75">
      <c r="A36" s="13">
        <v>23</v>
      </c>
      <c r="B36" s="47" t="s">
        <v>46</v>
      </c>
      <c r="C36" s="48" t="s">
        <v>31</v>
      </c>
      <c r="D36" s="43">
        <v>-0.0002362204724409449</v>
      </c>
      <c r="E36" s="51">
        <v>0</v>
      </c>
      <c r="F36" s="44">
        <v>0.0005</v>
      </c>
      <c r="G36" s="44">
        <v>-0.0005</v>
      </c>
      <c r="H36" s="34">
        <f t="shared" si="0"/>
        <v>-0.0002362204724409449</v>
      </c>
      <c r="I36" s="54"/>
    </row>
    <row r="37" spans="1:9" ht="12.75">
      <c r="A37" s="13">
        <v>24</v>
      </c>
      <c r="B37" s="47" t="s">
        <v>47</v>
      </c>
      <c r="C37" s="48" t="s">
        <v>48</v>
      </c>
      <c r="D37" s="43">
        <v>-1.8779543307086615</v>
      </c>
      <c r="E37" s="51">
        <v>1.8770000000000002</v>
      </c>
      <c r="F37" s="44">
        <v>0.001</v>
      </c>
      <c r="G37" s="44">
        <v>-0.001</v>
      </c>
      <c r="H37" s="34">
        <f>D37+E37</f>
        <v>-0.000954330708661244</v>
      </c>
      <c r="I37" s="54"/>
    </row>
    <row r="38" spans="1:9" ht="12.75">
      <c r="A38" s="13">
        <v>25</v>
      </c>
      <c r="B38" s="47" t="s">
        <v>49</v>
      </c>
      <c r="C38" s="48" t="s">
        <v>24</v>
      </c>
      <c r="D38" s="43">
        <v>0.0004960629921259843</v>
      </c>
      <c r="E38" s="51">
        <v>0</v>
      </c>
      <c r="F38" s="44"/>
      <c r="G38" s="44"/>
      <c r="H38" s="34">
        <f t="shared" si="0"/>
        <v>0.0004960629921259843</v>
      </c>
      <c r="I38" s="54"/>
    </row>
    <row r="39" spans="1:9" ht="12.75">
      <c r="A39" s="13">
        <v>26</v>
      </c>
      <c r="B39" s="47"/>
      <c r="C39" s="48" t="s">
        <v>34</v>
      </c>
      <c r="D39" s="43">
        <v>0.12602</v>
      </c>
      <c r="E39" s="52">
        <v>0.125</v>
      </c>
      <c r="F39" s="44">
        <v>0.0005</v>
      </c>
      <c r="G39" s="44">
        <v>-0.0005</v>
      </c>
      <c r="H39" s="34">
        <f t="shared" si="0"/>
        <v>0.0010199999999999931</v>
      </c>
      <c r="I39" s="54"/>
    </row>
    <row r="40" spans="1:9" ht="12.75">
      <c r="A40" s="13">
        <v>27</v>
      </c>
      <c r="B40" s="47"/>
      <c r="C40" s="48" t="s">
        <v>28</v>
      </c>
      <c r="D40" s="43">
        <v>0.6822448818897638</v>
      </c>
      <c r="E40" s="51">
        <v>0.6885</v>
      </c>
      <c r="F40" s="44"/>
      <c r="G40" s="44"/>
      <c r="H40" s="34">
        <f t="shared" si="0"/>
        <v>-0.0062551181102361575</v>
      </c>
      <c r="I40" s="54"/>
    </row>
    <row r="41" spans="1:9" ht="12.75">
      <c r="A41" s="13">
        <v>28</v>
      </c>
      <c r="B41" s="47"/>
      <c r="C41" s="48" t="s">
        <v>31</v>
      </c>
      <c r="D41" s="43">
        <v>0.810603937007874</v>
      </c>
      <c r="E41" s="51">
        <v>0.8135000000000001</v>
      </c>
      <c r="F41" s="44"/>
      <c r="G41" s="44"/>
      <c r="H41" s="34">
        <f t="shared" si="0"/>
        <v>-0.0028960629921260805</v>
      </c>
      <c r="I41" s="54"/>
    </row>
    <row r="42" spans="1:9" ht="12.75">
      <c r="A42" s="13">
        <v>29</v>
      </c>
      <c r="B42" s="47" t="s">
        <v>50</v>
      </c>
      <c r="C42" s="48" t="s">
        <v>24</v>
      </c>
      <c r="D42" s="43">
        <v>0.0006984251968503936</v>
      </c>
      <c r="E42" s="51">
        <v>0</v>
      </c>
      <c r="F42" s="44"/>
      <c r="G42" s="44"/>
      <c r="H42" s="34">
        <f t="shared" si="0"/>
        <v>0.0006984251968503936</v>
      </c>
      <c r="I42" s="54"/>
    </row>
    <row r="43" spans="1:9" ht="12.75">
      <c r="A43" s="13">
        <v>30</v>
      </c>
      <c r="B43" s="47"/>
      <c r="C43" s="48" t="s">
        <v>34</v>
      </c>
      <c r="D43" s="43">
        <v>0.12558</v>
      </c>
      <c r="E43" s="52">
        <v>0.125</v>
      </c>
      <c r="F43" s="44">
        <v>0.0005</v>
      </c>
      <c r="G43" s="44">
        <v>-0.0005</v>
      </c>
      <c r="H43" s="34">
        <f t="shared" si="0"/>
        <v>0.0005799999999999972</v>
      </c>
      <c r="I43" s="54"/>
    </row>
    <row r="44" spans="1:9" ht="12.75">
      <c r="A44" s="13">
        <v>31</v>
      </c>
      <c r="B44" s="47"/>
      <c r="C44" s="48" t="s">
        <v>28</v>
      </c>
      <c r="D44" s="43">
        <v>-0.6876811023622047</v>
      </c>
      <c r="E44" s="51">
        <v>0.6885</v>
      </c>
      <c r="F44" s="44"/>
      <c r="G44" s="44"/>
      <c r="H44" s="34">
        <f>D44+E44</f>
        <v>0.0008188976377953017</v>
      </c>
      <c r="I44" s="54"/>
    </row>
    <row r="45" spans="1:9" ht="12.75">
      <c r="A45" s="13">
        <v>32</v>
      </c>
      <c r="B45" s="47"/>
      <c r="C45" s="48" t="s">
        <v>31</v>
      </c>
      <c r="D45" s="43">
        <v>0.81221968503937</v>
      </c>
      <c r="E45" s="51">
        <v>0.8135000000000001</v>
      </c>
      <c r="F45" s="44"/>
      <c r="G45" s="44"/>
      <c r="H45" s="34">
        <f t="shared" si="0"/>
        <v>-0.00128031496063008</v>
      </c>
      <c r="I45" s="54"/>
    </row>
    <row r="46" spans="1:9" ht="12.75">
      <c r="A46" s="13">
        <v>33</v>
      </c>
      <c r="B46" s="47" t="s">
        <v>51</v>
      </c>
      <c r="C46" s="48" t="s">
        <v>24</v>
      </c>
      <c r="D46" s="43">
        <v>0.0003964566929133859</v>
      </c>
      <c r="E46" s="51">
        <v>0</v>
      </c>
      <c r="F46" s="44"/>
      <c r="G46" s="44"/>
      <c r="H46" s="34">
        <f aca="true" t="shared" si="1" ref="H46:H66">D46-E46</f>
        <v>0.0003964566929133859</v>
      </c>
      <c r="I46" s="54"/>
    </row>
    <row r="47" spans="1:9" ht="12.75">
      <c r="A47" s="13">
        <v>34</v>
      </c>
      <c r="B47" s="49"/>
      <c r="C47" s="50" t="s">
        <v>34</v>
      </c>
      <c r="D47" s="45">
        <v>0.12529</v>
      </c>
      <c r="E47" s="52">
        <v>0.125</v>
      </c>
      <c r="F47" s="46">
        <v>0.0005</v>
      </c>
      <c r="G47" s="46">
        <v>-0.0005</v>
      </c>
      <c r="H47" s="34">
        <f t="shared" si="1"/>
        <v>0.00029000000000001247</v>
      </c>
      <c r="I47" s="54"/>
    </row>
    <row r="48" spans="1:9" ht="12.75">
      <c r="A48" s="13">
        <v>35</v>
      </c>
      <c r="B48" s="49"/>
      <c r="C48" s="50" t="s">
        <v>28</v>
      </c>
      <c r="D48" s="45">
        <v>-0.6830204724409449</v>
      </c>
      <c r="E48" s="52">
        <v>0.6885</v>
      </c>
      <c r="F48" s="46"/>
      <c r="G48" s="46"/>
      <c r="H48" s="34">
        <f>D48+E48</f>
        <v>0.00547952755905512</v>
      </c>
      <c r="I48" s="54"/>
    </row>
    <row r="49" spans="1:9" ht="12.75">
      <c r="A49" s="13">
        <v>36</v>
      </c>
      <c r="B49" s="49"/>
      <c r="C49" s="50" t="s">
        <v>31</v>
      </c>
      <c r="D49" s="45">
        <v>-0.8122035433070867</v>
      </c>
      <c r="E49" s="52">
        <v>0.8135000000000001</v>
      </c>
      <c r="F49" s="46"/>
      <c r="G49" s="46"/>
      <c r="H49" s="34">
        <f>D49+E49</f>
        <v>0.0012964566929134502</v>
      </c>
      <c r="I49" s="54"/>
    </row>
    <row r="50" spans="1:9" ht="12.75">
      <c r="A50" s="13">
        <v>37</v>
      </c>
      <c r="B50" s="49" t="s">
        <v>52</v>
      </c>
      <c r="C50" s="50" t="s">
        <v>24</v>
      </c>
      <c r="D50" s="45">
        <v>0.0005027559055118111</v>
      </c>
      <c r="E50" s="52">
        <v>0</v>
      </c>
      <c r="F50" s="46"/>
      <c r="G50" s="46"/>
      <c r="H50" s="34">
        <f t="shared" si="1"/>
        <v>0.0005027559055118111</v>
      </c>
      <c r="I50" s="54"/>
    </row>
    <row r="51" spans="1:9" ht="12.75">
      <c r="A51" s="13">
        <v>38</v>
      </c>
      <c r="B51" s="49"/>
      <c r="C51" s="50" t="s">
        <v>34</v>
      </c>
      <c r="D51" s="45">
        <v>0.12439</v>
      </c>
      <c r="E51" s="52">
        <v>0.125</v>
      </c>
      <c r="F51" s="46">
        <v>0.0005</v>
      </c>
      <c r="G51" s="46">
        <v>-0.0005</v>
      </c>
      <c r="H51" s="34">
        <f t="shared" si="1"/>
        <v>-0.0006099999999999994</v>
      </c>
      <c r="I51" s="54"/>
    </row>
    <row r="52" spans="1:9" ht="12.75">
      <c r="A52" s="13">
        <v>39</v>
      </c>
      <c r="B52" s="49"/>
      <c r="C52" s="50" t="s">
        <v>28</v>
      </c>
      <c r="D52" s="45">
        <v>0.6861433070866142</v>
      </c>
      <c r="E52" s="52">
        <v>0.6885</v>
      </c>
      <c r="F52" s="46"/>
      <c r="G52" s="46"/>
      <c r="H52" s="34">
        <f t="shared" si="1"/>
        <v>-0.002356692913385805</v>
      </c>
      <c r="I52" s="54"/>
    </row>
    <row r="53" spans="1:9" ht="12.75">
      <c r="A53" s="13">
        <v>40</v>
      </c>
      <c r="B53" s="49"/>
      <c r="C53" s="50" t="s">
        <v>31</v>
      </c>
      <c r="D53" s="45">
        <v>-0.8138200787401575</v>
      </c>
      <c r="E53" s="52">
        <v>0.8135000000000001</v>
      </c>
      <c r="F53" s="46"/>
      <c r="G53" s="46"/>
      <c r="H53" s="34">
        <f>D53+E53</f>
        <v>-0.00032007874015738125</v>
      </c>
      <c r="I53" s="54"/>
    </row>
    <row r="54" spans="1:9" ht="12.75">
      <c r="A54" s="13">
        <v>41</v>
      </c>
      <c r="B54" s="49" t="s">
        <v>53</v>
      </c>
      <c r="C54" s="50" t="s">
        <v>28</v>
      </c>
      <c r="D54" s="45">
        <v>-0.00011417322834645669</v>
      </c>
      <c r="E54" s="52">
        <v>0</v>
      </c>
      <c r="F54" s="46"/>
      <c r="G54" s="46"/>
      <c r="H54" s="34">
        <f t="shared" si="1"/>
        <v>-0.00011417322834645669</v>
      </c>
      <c r="I54" s="54"/>
    </row>
    <row r="55" spans="1:9" ht="12.75">
      <c r="A55" s="13">
        <v>42</v>
      </c>
      <c r="B55" s="49"/>
      <c r="C55" s="50" t="s">
        <v>31</v>
      </c>
      <c r="D55" s="45">
        <v>-0.0003271653543307087</v>
      </c>
      <c r="E55" s="52">
        <v>0</v>
      </c>
      <c r="F55" s="46">
        <v>0.0005</v>
      </c>
      <c r="G55" s="46">
        <v>-0.0005</v>
      </c>
      <c r="H55" s="34">
        <f t="shared" si="1"/>
        <v>-0.0003271653543307087</v>
      </c>
      <c r="I55" s="54"/>
    </row>
    <row r="56" spans="1:9" ht="12.75">
      <c r="A56" s="13">
        <v>43</v>
      </c>
      <c r="B56" s="49" t="s">
        <v>54</v>
      </c>
      <c r="C56" s="50" t="s">
        <v>36</v>
      </c>
      <c r="D56" s="45">
        <v>-1.150654724409449</v>
      </c>
      <c r="E56" s="52">
        <v>1.15</v>
      </c>
      <c r="F56" s="46">
        <v>0.01</v>
      </c>
      <c r="G56" s="46">
        <v>-0.01</v>
      </c>
      <c r="H56" s="34">
        <f>D56+E56</f>
        <v>-0.0006547244094490257</v>
      </c>
      <c r="I56" s="54"/>
    </row>
    <row r="57" spans="1:9" ht="12.75">
      <c r="A57" s="13">
        <v>44</v>
      </c>
      <c r="B57" s="49" t="s">
        <v>55</v>
      </c>
      <c r="C57" s="50" t="s">
        <v>56</v>
      </c>
      <c r="D57" s="45">
        <v>-0.14988543307086616</v>
      </c>
      <c r="E57" s="52">
        <v>0.15</v>
      </c>
      <c r="F57" s="46">
        <v>0.01</v>
      </c>
      <c r="G57" s="46">
        <v>-0.01</v>
      </c>
      <c r="H57" s="34">
        <f>D57+E57</f>
        <v>0.00011456692913383582</v>
      </c>
      <c r="I57" s="54"/>
    </row>
    <row r="58" spans="1:9" ht="12.75">
      <c r="A58" s="13">
        <v>45</v>
      </c>
      <c r="B58" s="57" t="s">
        <v>57</v>
      </c>
      <c r="C58" s="50" t="s">
        <v>24</v>
      </c>
      <c r="D58" s="45">
        <v>0.0006200787401574804</v>
      </c>
      <c r="E58" s="52">
        <v>0</v>
      </c>
      <c r="F58" s="46">
        <v>0.0019685039370078744</v>
      </c>
      <c r="G58" s="46">
        <v>0</v>
      </c>
      <c r="H58" s="34">
        <f t="shared" si="1"/>
        <v>0.0006200787401574804</v>
      </c>
      <c r="I58" s="54"/>
    </row>
    <row r="59" spans="1:9" ht="12.75">
      <c r="A59" s="13">
        <v>46</v>
      </c>
      <c r="B59" s="49"/>
      <c r="C59" s="50" t="s">
        <v>58</v>
      </c>
      <c r="D59" s="45">
        <v>1.471879133858268</v>
      </c>
      <c r="E59" s="52">
        <v>1.4720000000000002</v>
      </c>
      <c r="F59" s="46">
        <v>0.001</v>
      </c>
      <c r="G59" s="46">
        <v>-0.001</v>
      </c>
      <c r="H59" s="34">
        <f t="shared" si="1"/>
        <v>-0.00012086614173223431</v>
      </c>
      <c r="I59" s="54"/>
    </row>
    <row r="60" spans="1:9" ht="12.75">
      <c r="A60" s="13">
        <v>47</v>
      </c>
      <c r="B60" s="49"/>
      <c r="C60" s="50" t="s">
        <v>59</v>
      </c>
      <c r="D60" s="45">
        <v>1.7291960629921261</v>
      </c>
      <c r="E60" s="52">
        <v>1.728</v>
      </c>
      <c r="F60" s="46">
        <v>0.001</v>
      </c>
      <c r="G60" s="46">
        <v>-0.001</v>
      </c>
      <c r="H60" s="34">
        <f t="shared" si="1"/>
        <v>0.0011960629921261567</v>
      </c>
      <c r="I60" s="54"/>
    </row>
    <row r="61" spans="1:9" ht="12.75">
      <c r="A61" s="13">
        <v>48</v>
      </c>
      <c r="B61" s="49"/>
      <c r="C61" s="53" t="s">
        <v>28</v>
      </c>
      <c r="D61" s="54">
        <v>-0.0009704724409448818</v>
      </c>
      <c r="E61" s="55">
        <v>0</v>
      </c>
      <c r="F61" s="56">
        <v>0.0005</v>
      </c>
      <c r="G61" s="56">
        <v>-0.0005</v>
      </c>
      <c r="H61" s="54">
        <f t="shared" si="1"/>
        <v>-0.0009704724409448818</v>
      </c>
      <c r="I61" s="54">
        <f>D61-G61</f>
        <v>-0.00047047244094488184</v>
      </c>
    </row>
    <row r="62" spans="1:9" ht="12.75">
      <c r="A62" s="13">
        <v>49</v>
      </c>
      <c r="B62" s="49"/>
      <c r="C62" s="53" t="s">
        <v>31</v>
      </c>
      <c r="D62" s="54">
        <v>0.0007129921259842521</v>
      </c>
      <c r="E62" s="55">
        <v>0</v>
      </c>
      <c r="F62" s="56">
        <v>0.0005</v>
      </c>
      <c r="G62" s="56">
        <v>-0.0005</v>
      </c>
      <c r="H62" s="54">
        <f t="shared" si="1"/>
        <v>0.0007129921259842521</v>
      </c>
      <c r="I62" s="54">
        <f>D62-F62</f>
        <v>0.00021299212598425207</v>
      </c>
    </row>
    <row r="63" spans="1:9" ht="12.75">
      <c r="A63" s="13">
        <v>50</v>
      </c>
      <c r="B63" s="57" t="s">
        <v>60</v>
      </c>
      <c r="C63" s="50" t="s">
        <v>24</v>
      </c>
      <c r="D63" s="45">
        <v>0.0013228346456692914</v>
      </c>
      <c r="E63" s="52">
        <v>0</v>
      </c>
      <c r="F63" s="46">
        <v>0.001</v>
      </c>
      <c r="G63" s="46">
        <v>0</v>
      </c>
      <c r="H63" s="34">
        <f t="shared" si="1"/>
        <v>0.0013228346456692914</v>
      </c>
      <c r="I63" s="54"/>
    </row>
    <row r="64" spans="1:9" ht="12.75">
      <c r="A64" s="13">
        <v>51</v>
      </c>
      <c r="B64" s="49"/>
      <c r="C64" s="50" t="s">
        <v>26</v>
      </c>
      <c r="D64" s="45">
        <v>1.6005468503937008</v>
      </c>
      <c r="E64" s="52">
        <v>1.6</v>
      </c>
      <c r="F64" s="46">
        <v>0.001</v>
      </c>
      <c r="G64" s="46">
        <v>-0.001</v>
      </c>
      <c r="H64" s="34">
        <f t="shared" si="1"/>
        <v>0.0005468503937007263</v>
      </c>
      <c r="I64" s="54"/>
    </row>
    <row r="65" spans="1:9" ht="12.75">
      <c r="A65" s="13">
        <v>52</v>
      </c>
      <c r="B65" s="49"/>
      <c r="C65" s="53" t="s">
        <v>28</v>
      </c>
      <c r="D65" s="54">
        <v>-0.0008350393700787402</v>
      </c>
      <c r="E65" s="55">
        <v>0</v>
      </c>
      <c r="F65" s="56">
        <v>0.0005</v>
      </c>
      <c r="G65" s="56">
        <v>-0.0005</v>
      </c>
      <c r="H65" s="54">
        <f t="shared" si="1"/>
        <v>-0.0008350393700787402</v>
      </c>
      <c r="I65" s="54">
        <f>D65-G65</f>
        <v>-0.0003350393700787402</v>
      </c>
    </row>
    <row r="66" spans="1:9" ht="12.75">
      <c r="A66" s="13">
        <v>53</v>
      </c>
      <c r="B66" s="49"/>
      <c r="C66" s="63" t="s">
        <v>31</v>
      </c>
      <c r="D66" s="34">
        <v>0.0005169291338582677</v>
      </c>
      <c r="E66" s="64">
        <v>0</v>
      </c>
      <c r="F66" s="65">
        <v>0.0005</v>
      </c>
      <c r="G66" s="65">
        <v>-0.0005</v>
      </c>
      <c r="H66" s="34">
        <f t="shared" si="1"/>
        <v>0.0005169291338582677</v>
      </c>
      <c r="I66" s="54"/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8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35">
      <selection activeCell="A2" sqref="A2"/>
    </sheetView>
  </sheetViews>
  <sheetFormatPr defaultColWidth="9.140625" defaultRowHeight="12.75"/>
  <cols>
    <col min="1" max="1" width="11.140625" style="1" customWidth="1"/>
    <col min="2" max="2" width="13.8515625" style="1" customWidth="1"/>
    <col min="3" max="3" width="10.421875" style="1" customWidth="1"/>
    <col min="4" max="5" width="9.57421875" style="1" bestFit="1" customWidth="1"/>
    <col min="6" max="6" width="9.57421875" style="1" customWidth="1"/>
    <col min="7" max="7" width="10.57421875" style="1" customWidth="1"/>
    <col min="8" max="8" width="9.28125" style="1" bestFit="1" customWidth="1"/>
    <col min="9" max="16384" width="9.140625" style="1" customWidth="1"/>
  </cols>
  <sheetData>
    <row r="1" ht="18">
      <c r="A1" s="38" t="s">
        <v>78</v>
      </c>
    </row>
    <row r="2" ht="12.75"/>
    <row r="3" ht="15.75">
      <c r="D3" s="2" t="s">
        <v>0</v>
      </c>
    </row>
    <row r="5" spans="1:9" ht="13.5" thickBot="1">
      <c r="A5" s="31" t="s">
        <v>2</v>
      </c>
      <c r="B5" s="10"/>
      <c r="G5" s="8"/>
      <c r="H5" s="11" t="s">
        <v>1</v>
      </c>
      <c r="I5" s="24">
        <v>37677</v>
      </c>
    </row>
    <row r="6" spans="1:9" ht="12.75">
      <c r="A6" s="23" t="s">
        <v>8</v>
      </c>
      <c r="B6" s="40" t="s">
        <v>62</v>
      </c>
      <c r="C6" s="5"/>
      <c r="D6" s="5"/>
      <c r="E6" s="5"/>
      <c r="F6" s="5"/>
      <c r="G6" s="39" t="s">
        <v>21</v>
      </c>
      <c r="H6" s="35" t="s">
        <v>63</v>
      </c>
      <c r="I6" s="6"/>
    </row>
    <row r="7" spans="1:9" ht="12.75">
      <c r="A7" s="20" t="s">
        <v>9</v>
      </c>
      <c r="B7" s="36" t="s">
        <v>64</v>
      </c>
      <c r="C7" s="4"/>
      <c r="D7" s="4"/>
      <c r="E7" s="4"/>
      <c r="F7" s="4"/>
      <c r="G7" s="20" t="s">
        <v>11</v>
      </c>
      <c r="H7" s="4" t="s">
        <v>61</v>
      </c>
      <c r="I7" s="7"/>
    </row>
    <row r="8" spans="1:9" ht="12.75">
      <c r="A8" s="21" t="s">
        <v>10</v>
      </c>
      <c r="B8" s="41" t="s">
        <v>65</v>
      </c>
      <c r="G8" s="21" t="s">
        <v>3</v>
      </c>
      <c r="H8" s="1" t="s">
        <v>71</v>
      </c>
      <c r="I8" s="3"/>
    </row>
    <row r="9" spans="1:9" ht="12.75">
      <c r="A9" s="20" t="s">
        <v>7</v>
      </c>
      <c r="B9" s="42" t="s">
        <v>67</v>
      </c>
      <c r="C9" s="4"/>
      <c r="D9" s="4"/>
      <c r="E9" s="17"/>
      <c r="F9" s="4"/>
      <c r="G9" s="20" t="s">
        <v>4</v>
      </c>
      <c r="H9" s="37">
        <v>37686</v>
      </c>
      <c r="I9" s="14"/>
    </row>
    <row r="10" spans="1:9" ht="13.5" thickBot="1">
      <c r="A10" s="22" t="s">
        <v>5</v>
      </c>
      <c r="B10" s="19" t="s">
        <v>68</v>
      </c>
      <c r="C10" s="18"/>
      <c r="D10" s="15"/>
      <c r="E10" s="15" t="s">
        <v>19</v>
      </c>
      <c r="F10" s="16">
        <v>3636</v>
      </c>
      <c r="G10" s="22" t="s">
        <v>6</v>
      </c>
      <c r="H10" s="12" t="s">
        <v>22</v>
      </c>
      <c r="I10" s="9"/>
    </row>
    <row r="11" ht="12.75">
      <c r="J11" s="29"/>
    </row>
    <row r="12" ht="13.5" thickBot="1"/>
    <row r="13" spans="1:9" ht="12.75">
      <c r="A13" s="25" t="s">
        <v>12</v>
      </c>
      <c r="B13" s="26" t="s">
        <v>13</v>
      </c>
      <c r="C13" s="27"/>
      <c r="D13" s="28" t="s">
        <v>14</v>
      </c>
      <c r="E13" s="28" t="s">
        <v>15</v>
      </c>
      <c r="F13" s="28" t="s">
        <v>17</v>
      </c>
      <c r="G13" s="28" t="s">
        <v>18</v>
      </c>
      <c r="H13" s="28" t="s">
        <v>16</v>
      </c>
      <c r="I13" s="33" t="s">
        <v>20</v>
      </c>
    </row>
    <row r="14" spans="1:9" ht="12.75">
      <c r="A14" s="13">
        <v>1</v>
      </c>
      <c r="B14" s="47" t="s">
        <v>23</v>
      </c>
      <c r="C14" s="48" t="s">
        <v>24</v>
      </c>
      <c r="D14" s="43">
        <v>3.346456692913386E-05</v>
      </c>
      <c r="E14" s="51">
        <v>0</v>
      </c>
      <c r="F14" s="44">
        <v>0.002</v>
      </c>
      <c r="G14" s="44">
        <v>0</v>
      </c>
      <c r="H14" s="34">
        <f aca="true" t="shared" si="0" ref="H14:H45">D14-E14</f>
        <v>3.346456692913386E-05</v>
      </c>
      <c r="I14" s="54"/>
    </row>
    <row r="15" spans="1:9" ht="12.75">
      <c r="A15" s="13">
        <v>2</v>
      </c>
      <c r="B15" s="47" t="s">
        <v>25</v>
      </c>
      <c r="C15" s="48" t="s">
        <v>24</v>
      </c>
      <c r="D15" s="43">
        <v>0.00028031496062992124</v>
      </c>
      <c r="E15" s="51">
        <v>0</v>
      </c>
      <c r="F15" s="44">
        <v>0.001</v>
      </c>
      <c r="G15" s="44">
        <v>0</v>
      </c>
      <c r="H15" s="34">
        <f t="shared" si="0"/>
        <v>0.00028031496062992124</v>
      </c>
      <c r="I15" s="54"/>
    </row>
    <row r="16" spans="1:9" ht="12.75">
      <c r="A16" s="13">
        <v>3</v>
      </c>
      <c r="B16" s="47"/>
      <c r="C16" s="48" t="s">
        <v>26</v>
      </c>
      <c r="D16" s="43">
        <v>1.7984838582677165</v>
      </c>
      <c r="E16" s="51">
        <v>1.798</v>
      </c>
      <c r="F16" s="44">
        <v>0.001</v>
      </c>
      <c r="G16" s="44">
        <v>-0.001</v>
      </c>
      <c r="H16" s="34">
        <f t="shared" si="0"/>
        <v>0.0004838582677164638</v>
      </c>
      <c r="I16" s="54"/>
    </row>
    <row r="17" spans="1:9" ht="12.75">
      <c r="A17" s="13">
        <v>4</v>
      </c>
      <c r="B17" s="47" t="s">
        <v>27</v>
      </c>
      <c r="C17" s="48" t="s">
        <v>28</v>
      </c>
      <c r="D17" s="43">
        <v>0.99978031496063</v>
      </c>
      <c r="E17" s="51">
        <v>1</v>
      </c>
      <c r="F17" s="44">
        <v>0.015</v>
      </c>
      <c r="G17" s="44">
        <v>-0.015</v>
      </c>
      <c r="H17" s="34">
        <f t="shared" si="0"/>
        <v>-0.00021968503936997674</v>
      </c>
      <c r="I17" s="54"/>
    </row>
    <row r="18" spans="1:9" s="32" customFormat="1" ht="12.75">
      <c r="A18" s="30">
        <v>5</v>
      </c>
      <c r="B18" s="47" t="s">
        <v>29</v>
      </c>
      <c r="C18" s="48" t="s">
        <v>28</v>
      </c>
      <c r="D18" s="43">
        <v>-0.9998602362204726</v>
      </c>
      <c r="E18" s="51">
        <v>1</v>
      </c>
      <c r="F18" s="44">
        <v>0.015</v>
      </c>
      <c r="G18" s="44">
        <v>-0.015</v>
      </c>
      <c r="H18" s="34">
        <f>D18+E18</f>
        <v>0.00013976377952740204</v>
      </c>
      <c r="I18" s="54"/>
    </row>
    <row r="19" spans="1:9" ht="12.75">
      <c r="A19" s="13">
        <v>6</v>
      </c>
      <c r="B19" s="47" t="s">
        <v>30</v>
      </c>
      <c r="C19" s="48" t="s">
        <v>31</v>
      </c>
      <c r="D19" s="43">
        <v>1.0001736220472441</v>
      </c>
      <c r="E19" s="51">
        <v>1</v>
      </c>
      <c r="F19" s="44">
        <v>0.015</v>
      </c>
      <c r="G19" s="44">
        <v>-0.015</v>
      </c>
      <c r="H19" s="34">
        <f t="shared" si="0"/>
        <v>0.00017362204724413743</v>
      </c>
      <c r="I19" s="54"/>
    </row>
    <row r="20" spans="1:9" ht="12.75">
      <c r="A20" s="13">
        <v>7</v>
      </c>
      <c r="B20" s="47" t="s">
        <v>32</v>
      </c>
      <c r="C20" s="48" t="s">
        <v>31</v>
      </c>
      <c r="D20" s="43">
        <v>-1.0000102362204726</v>
      </c>
      <c r="E20" s="51">
        <v>1</v>
      </c>
      <c r="F20" s="44">
        <v>0.015</v>
      </c>
      <c r="G20" s="44">
        <v>-0.015</v>
      </c>
      <c r="H20" s="34">
        <f>D20+E20</f>
        <v>-1.0236220472581437E-05</v>
      </c>
      <c r="I20" s="54"/>
    </row>
    <row r="21" spans="1:9" ht="12.75">
      <c r="A21" s="13">
        <v>8</v>
      </c>
      <c r="B21" s="47" t="s">
        <v>33</v>
      </c>
      <c r="C21" s="48" t="s">
        <v>34</v>
      </c>
      <c r="D21" s="43">
        <v>0.2500370078740157</v>
      </c>
      <c r="E21" s="51">
        <v>0.25</v>
      </c>
      <c r="F21" s="44">
        <v>0.015</v>
      </c>
      <c r="G21" s="44">
        <v>-0.015</v>
      </c>
      <c r="H21" s="34">
        <f t="shared" si="0"/>
        <v>3.700787401572647E-05</v>
      </c>
      <c r="I21" s="54"/>
    </row>
    <row r="22" spans="1:9" ht="12.75">
      <c r="A22" s="13">
        <v>9</v>
      </c>
      <c r="B22" s="47"/>
      <c r="C22" s="48" t="s">
        <v>28</v>
      </c>
      <c r="D22" s="43">
        <v>-0.7493562992125985</v>
      </c>
      <c r="E22" s="51">
        <v>0.75</v>
      </c>
      <c r="F22" s="44"/>
      <c r="G22" s="44"/>
      <c r="H22" s="34">
        <f>D22+E22</f>
        <v>0.0006437007874015022</v>
      </c>
      <c r="I22" s="54"/>
    </row>
    <row r="23" spans="1:9" ht="12.75">
      <c r="A23" s="13">
        <v>10</v>
      </c>
      <c r="B23" s="47"/>
      <c r="C23" s="48" t="s">
        <v>31</v>
      </c>
      <c r="D23" s="43">
        <v>-0.7506578740157481</v>
      </c>
      <c r="E23" s="51">
        <v>0.75</v>
      </c>
      <c r="F23" s="44"/>
      <c r="G23" s="44"/>
      <c r="H23" s="34">
        <f>D23+E23</f>
        <v>-0.0006578740157481278</v>
      </c>
      <c r="I23" s="54"/>
    </row>
    <row r="24" spans="1:9" ht="12.75">
      <c r="A24" s="13">
        <v>11</v>
      </c>
      <c r="B24" s="47" t="s">
        <v>35</v>
      </c>
      <c r="C24" s="48" t="s">
        <v>36</v>
      </c>
      <c r="D24" s="43">
        <v>-0.25006377952755904</v>
      </c>
      <c r="E24" s="51">
        <v>0.25</v>
      </c>
      <c r="F24" s="44">
        <v>0.01</v>
      </c>
      <c r="G24" s="44">
        <v>-0.01</v>
      </c>
      <c r="H24" s="34">
        <f>D24+E24</f>
        <v>-6.377952755903804E-05</v>
      </c>
      <c r="I24" s="54"/>
    </row>
    <row r="25" spans="1:9" ht="12.75">
      <c r="A25" s="13">
        <v>12</v>
      </c>
      <c r="B25" s="47" t="s">
        <v>37</v>
      </c>
      <c r="C25" s="48" t="s">
        <v>34</v>
      </c>
      <c r="D25" s="43">
        <v>0.015290157</v>
      </c>
      <c r="E25" s="51">
        <v>0.016</v>
      </c>
      <c r="F25" s="44">
        <v>0.001</v>
      </c>
      <c r="G25" s="44">
        <v>-0.001</v>
      </c>
      <c r="H25" s="34">
        <f t="shared" si="0"/>
        <v>-0.0007098429999999999</v>
      </c>
      <c r="I25" s="54"/>
    </row>
    <row r="26" spans="1:9" ht="12.75">
      <c r="A26" s="13">
        <v>13</v>
      </c>
      <c r="B26" s="47" t="s">
        <v>38</v>
      </c>
      <c r="C26" s="48" t="s">
        <v>24</v>
      </c>
      <c r="D26" s="43">
        <v>0.00018464566929133857</v>
      </c>
      <c r="E26" s="51">
        <v>0</v>
      </c>
      <c r="F26" s="44">
        <v>0.0019685039370078744</v>
      </c>
      <c r="G26" s="44">
        <v>0</v>
      </c>
      <c r="H26" s="34">
        <f t="shared" si="0"/>
        <v>0.00018464566929133857</v>
      </c>
      <c r="I26" s="54"/>
    </row>
    <row r="27" spans="1:9" ht="12.75">
      <c r="A27" s="13">
        <v>14</v>
      </c>
      <c r="B27" s="47"/>
      <c r="C27" s="48" t="s">
        <v>36</v>
      </c>
      <c r="D27" s="43">
        <v>-1.0000956692913385</v>
      </c>
      <c r="E27" s="51">
        <v>1</v>
      </c>
      <c r="F27" s="44">
        <v>0.001</v>
      </c>
      <c r="G27" s="44">
        <v>-0.001</v>
      </c>
      <c r="H27" s="34">
        <f>D27+E27</f>
        <v>-9.56692913385293E-05</v>
      </c>
      <c r="I27" s="54"/>
    </row>
    <row r="28" spans="1:9" ht="12.75">
      <c r="A28" s="13">
        <v>15</v>
      </c>
      <c r="B28" s="47" t="s">
        <v>39</v>
      </c>
      <c r="C28" s="48" t="s">
        <v>24</v>
      </c>
      <c r="D28" s="43">
        <v>6.889763779527559E-05</v>
      </c>
      <c r="E28" s="51">
        <v>0</v>
      </c>
      <c r="F28" s="44"/>
      <c r="G28" s="44"/>
      <c r="H28" s="34">
        <f t="shared" si="0"/>
        <v>6.889763779527559E-05</v>
      </c>
      <c r="I28" s="54"/>
    </row>
    <row r="29" spans="1:9" ht="12.75">
      <c r="A29" s="13">
        <v>16</v>
      </c>
      <c r="B29" s="47"/>
      <c r="C29" s="48" t="s">
        <v>28</v>
      </c>
      <c r="D29" s="43">
        <v>0.8137787401574803</v>
      </c>
      <c r="E29" s="51">
        <v>0.8135000000000001</v>
      </c>
      <c r="F29" s="44"/>
      <c r="G29" s="44"/>
      <c r="H29" s="34">
        <f t="shared" si="0"/>
        <v>0.0002787401574801951</v>
      </c>
      <c r="I29" s="54"/>
    </row>
    <row r="30" spans="1:9" ht="12.75">
      <c r="A30" s="13">
        <v>17</v>
      </c>
      <c r="B30" s="47" t="s">
        <v>40</v>
      </c>
      <c r="C30" s="48" t="s">
        <v>24</v>
      </c>
      <c r="D30" s="43">
        <v>2.1653543307086618E-05</v>
      </c>
      <c r="E30" s="51">
        <v>0</v>
      </c>
      <c r="F30" s="44"/>
      <c r="G30" s="44"/>
      <c r="H30" s="34">
        <f t="shared" si="0"/>
        <v>2.1653543307086618E-05</v>
      </c>
      <c r="I30" s="54"/>
    </row>
    <row r="31" spans="1:9" ht="12.75">
      <c r="A31" s="13">
        <v>18</v>
      </c>
      <c r="B31" s="47"/>
      <c r="C31" s="48" t="s">
        <v>28</v>
      </c>
      <c r="D31" s="43">
        <v>-0.8131830708661417</v>
      </c>
      <c r="E31" s="51">
        <v>0.8135000000000001</v>
      </c>
      <c r="F31" s="44"/>
      <c r="G31" s="44"/>
      <c r="H31" s="34">
        <f>D31+E31</f>
        <v>0.00031692913385839017</v>
      </c>
      <c r="I31" s="54"/>
    </row>
    <row r="32" spans="1:9" ht="12.75">
      <c r="A32" s="13">
        <v>19</v>
      </c>
      <c r="B32" s="47" t="s">
        <v>41</v>
      </c>
      <c r="C32" s="48" t="s">
        <v>28</v>
      </c>
      <c r="D32" s="43">
        <v>0.00029763779527559056</v>
      </c>
      <c r="E32" s="51">
        <v>0</v>
      </c>
      <c r="F32" s="44">
        <v>0.0005</v>
      </c>
      <c r="G32" s="44">
        <v>-0.0005</v>
      </c>
      <c r="H32" s="34">
        <f t="shared" si="0"/>
        <v>0.00029763779527559056</v>
      </c>
      <c r="I32" s="54"/>
    </row>
    <row r="33" spans="1:9" ht="12.75">
      <c r="A33" s="13">
        <v>20</v>
      </c>
      <c r="B33" s="47" t="s">
        <v>42</v>
      </c>
      <c r="C33" s="48" t="s">
        <v>43</v>
      </c>
      <c r="D33" s="43">
        <v>-1.6269614173228348</v>
      </c>
      <c r="E33" s="51">
        <v>1.6270000000000002</v>
      </c>
      <c r="F33" s="44">
        <v>0.001</v>
      </c>
      <c r="G33" s="44">
        <v>-0.001</v>
      </c>
      <c r="H33" s="34">
        <f>D33+E33</f>
        <v>3.8582677165388546E-05</v>
      </c>
      <c r="I33" s="54"/>
    </row>
    <row r="34" spans="1:9" ht="12.75">
      <c r="A34" s="13">
        <v>21</v>
      </c>
      <c r="B34" s="47" t="s">
        <v>44</v>
      </c>
      <c r="C34" s="48" t="s">
        <v>31</v>
      </c>
      <c r="D34" s="43">
        <v>0.9387881889763781</v>
      </c>
      <c r="E34" s="51">
        <v>0.9385000000000001</v>
      </c>
      <c r="F34" s="44"/>
      <c r="G34" s="44"/>
      <c r="H34" s="34">
        <f t="shared" si="0"/>
        <v>0.0002881889763779455</v>
      </c>
      <c r="I34" s="54"/>
    </row>
    <row r="35" spans="1:9" ht="12.75">
      <c r="A35" s="13">
        <v>22</v>
      </c>
      <c r="B35" s="47" t="s">
        <v>45</v>
      </c>
      <c r="C35" s="48" t="s">
        <v>31</v>
      </c>
      <c r="D35" s="43">
        <v>-0.9389834645669293</v>
      </c>
      <c r="E35" s="51">
        <v>0.9385000000000001</v>
      </c>
      <c r="F35" s="44"/>
      <c r="G35" s="44"/>
      <c r="H35" s="34">
        <f>D35+E35</f>
        <v>-0.0004834645669291593</v>
      </c>
      <c r="I35" s="54"/>
    </row>
    <row r="36" spans="1:9" ht="12.75">
      <c r="A36" s="13">
        <v>23</v>
      </c>
      <c r="B36" s="47" t="s">
        <v>46</v>
      </c>
      <c r="C36" s="48" t="s">
        <v>31</v>
      </c>
      <c r="D36" s="43">
        <v>-9.763779527559055E-05</v>
      </c>
      <c r="E36" s="51">
        <v>0</v>
      </c>
      <c r="F36" s="44">
        <v>0.0005</v>
      </c>
      <c r="G36" s="44">
        <v>-0.0005</v>
      </c>
      <c r="H36" s="34">
        <f t="shared" si="0"/>
        <v>-9.763779527559055E-05</v>
      </c>
      <c r="I36" s="54"/>
    </row>
    <row r="37" spans="1:9" ht="12.75">
      <c r="A37" s="13">
        <v>24</v>
      </c>
      <c r="B37" s="47" t="s">
        <v>47</v>
      </c>
      <c r="C37" s="48" t="s">
        <v>48</v>
      </c>
      <c r="D37" s="43">
        <v>-1.877771653543307</v>
      </c>
      <c r="E37" s="51">
        <v>1.8770000000000002</v>
      </c>
      <c r="F37" s="44">
        <v>0.001</v>
      </c>
      <c r="G37" s="44">
        <v>-0.001</v>
      </c>
      <c r="H37" s="34">
        <f>D37+E37</f>
        <v>-0.0007716535433068827</v>
      </c>
      <c r="I37" s="54"/>
    </row>
    <row r="38" spans="1:9" ht="12.75">
      <c r="A38" s="13">
        <v>25</v>
      </c>
      <c r="B38" s="47" t="s">
        <v>49</v>
      </c>
      <c r="C38" s="48" t="s">
        <v>24</v>
      </c>
      <c r="D38" s="43">
        <v>0.000260236220472441</v>
      </c>
      <c r="E38" s="51">
        <v>0</v>
      </c>
      <c r="F38" s="44"/>
      <c r="G38" s="44"/>
      <c r="H38" s="34">
        <f t="shared" si="0"/>
        <v>0.000260236220472441</v>
      </c>
      <c r="I38" s="54"/>
    </row>
    <row r="39" spans="1:9" ht="12.75">
      <c r="A39" s="13">
        <v>26</v>
      </c>
      <c r="B39" s="47"/>
      <c r="C39" s="48" t="s">
        <v>34</v>
      </c>
      <c r="D39" s="43">
        <v>0.12660944881889763</v>
      </c>
      <c r="E39" s="52">
        <v>0.125</v>
      </c>
      <c r="F39" s="44">
        <v>0.0005</v>
      </c>
      <c r="G39" s="44">
        <v>-0.0005</v>
      </c>
      <c r="H39" s="34">
        <f t="shared" si="0"/>
        <v>0.0016094488188976297</v>
      </c>
      <c r="I39" s="54"/>
    </row>
    <row r="40" spans="1:9" ht="12.75">
      <c r="A40" s="13">
        <v>27</v>
      </c>
      <c r="B40" s="47"/>
      <c r="C40" s="48" t="s">
        <v>28</v>
      </c>
      <c r="D40" s="43">
        <v>0.6861625984251968</v>
      </c>
      <c r="E40" s="51">
        <v>0.6885</v>
      </c>
      <c r="F40" s="44"/>
      <c r="G40" s="44"/>
      <c r="H40" s="34">
        <f t="shared" si="0"/>
        <v>-0.0023374015748032217</v>
      </c>
      <c r="I40" s="54"/>
    </row>
    <row r="41" spans="1:9" ht="12.75">
      <c r="A41" s="13">
        <v>28</v>
      </c>
      <c r="B41" s="47"/>
      <c r="C41" s="48" t="s">
        <v>31</v>
      </c>
      <c r="D41" s="43">
        <v>0.8118027559055118</v>
      </c>
      <c r="E41" s="51">
        <v>0.8135000000000001</v>
      </c>
      <c r="F41" s="44"/>
      <c r="G41" s="44"/>
      <c r="H41" s="34">
        <f t="shared" si="0"/>
        <v>-0.0016972440944883482</v>
      </c>
      <c r="I41" s="54"/>
    </row>
    <row r="42" spans="1:9" ht="12.75">
      <c r="A42" s="13">
        <v>29</v>
      </c>
      <c r="B42" s="47" t="s">
        <v>50</v>
      </c>
      <c r="C42" s="48" t="s">
        <v>24</v>
      </c>
      <c r="D42" s="43">
        <v>0.0002937007874015748</v>
      </c>
      <c r="E42" s="51">
        <v>0</v>
      </c>
      <c r="F42" s="44"/>
      <c r="G42" s="44"/>
      <c r="H42" s="34">
        <f t="shared" si="0"/>
        <v>0.0002937007874015748</v>
      </c>
      <c r="I42" s="54"/>
    </row>
    <row r="43" spans="1:9" ht="12.75">
      <c r="A43" s="13">
        <v>30</v>
      </c>
      <c r="B43" s="47"/>
      <c r="C43" s="48" t="s">
        <v>34</v>
      </c>
      <c r="D43" s="43">
        <v>0.12611653543307086</v>
      </c>
      <c r="E43" s="52">
        <v>0.125</v>
      </c>
      <c r="F43" s="44">
        <v>0.0005</v>
      </c>
      <c r="G43" s="44">
        <v>-0.0005</v>
      </c>
      <c r="H43" s="34">
        <f t="shared" si="0"/>
        <v>0.0011165354330708588</v>
      </c>
      <c r="I43" s="54"/>
    </row>
    <row r="44" spans="1:9" ht="12.75">
      <c r="A44" s="13">
        <v>31</v>
      </c>
      <c r="B44" s="47"/>
      <c r="C44" s="48" t="s">
        <v>28</v>
      </c>
      <c r="D44" s="43">
        <v>-0.687094094488189</v>
      </c>
      <c r="E44" s="51">
        <v>0.6885</v>
      </c>
      <c r="F44" s="44"/>
      <c r="G44" s="44"/>
      <c r="H44" s="34">
        <f>D44+E44</f>
        <v>0.0014059055118109676</v>
      </c>
      <c r="I44" s="54"/>
    </row>
    <row r="45" spans="1:9" ht="12.75">
      <c r="A45" s="13">
        <v>32</v>
      </c>
      <c r="B45" s="47"/>
      <c r="C45" s="48" t="s">
        <v>31</v>
      </c>
      <c r="D45" s="43">
        <v>0.8113480314960629</v>
      </c>
      <c r="E45" s="51">
        <v>0.8135000000000001</v>
      </c>
      <c r="F45" s="44"/>
      <c r="G45" s="44"/>
      <c r="H45" s="34">
        <f t="shared" si="0"/>
        <v>-0.002151968503937174</v>
      </c>
      <c r="I45" s="54"/>
    </row>
    <row r="46" spans="1:9" ht="12.75">
      <c r="A46" s="13">
        <v>33</v>
      </c>
      <c r="B46" s="47" t="s">
        <v>51</v>
      </c>
      <c r="C46" s="48" t="s">
        <v>24</v>
      </c>
      <c r="D46" s="43">
        <v>0.0002066929133858268</v>
      </c>
      <c r="E46" s="51">
        <v>0</v>
      </c>
      <c r="F46" s="44"/>
      <c r="G46" s="44"/>
      <c r="H46" s="34">
        <f aca="true" t="shared" si="1" ref="H46:H66">D46-E46</f>
        <v>0.0002066929133858268</v>
      </c>
      <c r="I46" s="54"/>
    </row>
    <row r="47" spans="1:9" ht="12.75">
      <c r="A47" s="13">
        <v>34</v>
      </c>
      <c r="B47" s="49"/>
      <c r="C47" s="50" t="s">
        <v>34</v>
      </c>
      <c r="D47" s="45">
        <v>0.12646259842519686</v>
      </c>
      <c r="E47" s="52">
        <v>0.125</v>
      </c>
      <c r="F47" s="46">
        <v>0.0005</v>
      </c>
      <c r="G47" s="46">
        <v>-0.0005</v>
      </c>
      <c r="H47" s="34">
        <f t="shared" si="1"/>
        <v>0.0014625984251968593</v>
      </c>
      <c r="I47" s="54"/>
    </row>
    <row r="48" spans="1:9" ht="12.75">
      <c r="A48" s="13">
        <v>35</v>
      </c>
      <c r="B48" s="49"/>
      <c r="C48" s="50" t="s">
        <v>28</v>
      </c>
      <c r="D48" s="45">
        <v>-0.6858188976377952</v>
      </c>
      <c r="E48" s="52">
        <v>0.6885</v>
      </c>
      <c r="F48" s="46"/>
      <c r="G48" s="46"/>
      <c r="H48" s="34">
        <f>D48+E48</f>
        <v>0.002681102362204757</v>
      </c>
      <c r="I48" s="54"/>
    </row>
    <row r="49" spans="1:9" ht="12.75">
      <c r="A49" s="13">
        <v>36</v>
      </c>
      <c r="B49" s="49"/>
      <c r="C49" s="50" t="s">
        <v>31</v>
      </c>
      <c r="D49" s="45">
        <v>-0.8122271653543307</v>
      </c>
      <c r="E49" s="52">
        <v>0.8135000000000001</v>
      </c>
      <c r="F49" s="46"/>
      <c r="G49" s="46"/>
      <c r="H49" s="34">
        <f>D49+E49</f>
        <v>0.0012728346456694073</v>
      </c>
      <c r="I49" s="54"/>
    </row>
    <row r="50" spans="1:9" ht="12.75">
      <c r="A50" s="13">
        <v>37</v>
      </c>
      <c r="B50" s="49" t="s">
        <v>52</v>
      </c>
      <c r="C50" s="50" t="s">
        <v>24</v>
      </c>
      <c r="D50" s="45">
        <v>0.0003728346456692913</v>
      </c>
      <c r="E50" s="52">
        <v>0</v>
      </c>
      <c r="F50" s="46"/>
      <c r="G50" s="46"/>
      <c r="H50" s="34">
        <f t="shared" si="1"/>
        <v>0.0003728346456692913</v>
      </c>
      <c r="I50" s="54"/>
    </row>
    <row r="51" spans="1:9" ht="12.75">
      <c r="A51" s="13">
        <v>38</v>
      </c>
      <c r="B51" s="49"/>
      <c r="C51" s="50" t="s">
        <v>34</v>
      </c>
      <c r="D51" s="45">
        <v>0.12586811023622047</v>
      </c>
      <c r="E51" s="52">
        <v>0.125</v>
      </c>
      <c r="F51" s="46">
        <v>0.0005</v>
      </c>
      <c r="G51" s="46">
        <v>-0.0005</v>
      </c>
      <c r="H51" s="34">
        <f t="shared" si="1"/>
        <v>0.0008681102362204651</v>
      </c>
      <c r="I51" s="54"/>
    </row>
    <row r="52" spans="1:9" ht="12.75">
      <c r="A52" s="13">
        <v>39</v>
      </c>
      <c r="B52" s="49"/>
      <c r="C52" s="50" t="s">
        <v>28</v>
      </c>
      <c r="D52" s="45">
        <v>0.6879070866141733</v>
      </c>
      <c r="E52" s="52">
        <v>0.6885</v>
      </c>
      <c r="F52" s="46"/>
      <c r="G52" s="46"/>
      <c r="H52" s="34">
        <f t="shared" si="1"/>
        <v>-0.0005929133858266766</v>
      </c>
      <c r="I52" s="54"/>
    </row>
    <row r="53" spans="1:9" ht="12.75">
      <c r="A53" s="13">
        <v>40</v>
      </c>
      <c r="B53" s="49"/>
      <c r="C53" s="50" t="s">
        <v>31</v>
      </c>
      <c r="D53" s="45">
        <v>-0.8119110236220474</v>
      </c>
      <c r="E53" s="52">
        <v>0.8135000000000001</v>
      </c>
      <c r="F53" s="46"/>
      <c r="G53" s="46"/>
      <c r="H53" s="34">
        <f>D53+E53</f>
        <v>0.0015889763779527444</v>
      </c>
      <c r="I53" s="54"/>
    </row>
    <row r="54" spans="1:9" ht="12.75">
      <c r="A54" s="13">
        <v>41</v>
      </c>
      <c r="B54" s="49" t="s">
        <v>53</v>
      </c>
      <c r="C54" s="50" t="s">
        <v>28</v>
      </c>
      <c r="D54" s="45">
        <v>0.00030078740157480315</v>
      </c>
      <c r="E54" s="52">
        <v>0</v>
      </c>
      <c r="F54" s="46"/>
      <c r="G54" s="46"/>
      <c r="H54" s="34">
        <f t="shared" si="1"/>
        <v>0.00030078740157480315</v>
      </c>
      <c r="I54" s="54"/>
    </row>
    <row r="55" spans="1:9" ht="12.75">
      <c r="A55" s="13">
        <v>42</v>
      </c>
      <c r="B55" s="49"/>
      <c r="C55" s="50" t="s">
        <v>31</v>
      </c>
      <c r="D55" s="45">
        <v>-0.0001452755905511811</v>
      </c>
      <c r="E55" s="52">
        <v>0</v>
      </c>
      <c r="F55" s="46">
        <v>0.0005</v>
      </c>
      <c r="G55" s="46">
        <v>-0.0005</v>
      </c>
      <c r="H55" s="34">
        <f t="shared" si="1"/>
        <v>-0.0001452755905511811</v>
      </c>
      <c r="I55" s="54"/>
    </row>
    <row r="56" spans="1:9" ht="12.75">
      <c r="A56" s="13">
        <v>43</v>
      </c>
      <c r="B56" s="49" t="s">
        <v>54</v>
      </c>
      <c r="C56" s="50" t="s">
        <v>36</v>
      </c>
      <c r="D56" s="45">
        <v>-1.14965</v>
      </c>
      <c r="E56" s="52">
        <v>1.15</v>
      </c>
      <c r="F56" s="46">
        <v>0.01</v>
      </c>
      <c r="G56" s="46">
        <v>-0.01</v>
      </c>
      <c r="H56" s="34">
        <f>D56+E56</f>
        <v>0.00034999999999985043</v>
      </c>
      <c r="I56" s="54"/>
    </row>
    <row r="57" spans="1:9" ht="12.75">
      <c r="A57" s="13">
        <v>44</v>
      </c>
      <c r="B57" s="49" t="s">
        <v>55</v>
      </c>
      <c r="C57" s="50" t="s">
        <v>56</v>
      </c>
      <c r="D57" s="45">
        <v>-0.14955433070866142</v>
      </c>
      <c r="E57" s="52">
        <v>0.15</v>
      </c>
      <c r="F57" s="46">
        <v>0.01</v>
      </c>
      <c r="G57" s="46">
        <v>-0.01</v>
      </c>
      <c r="H57" s="34">
        <f>D57+E57</f>
        <v>0.000445669291338574</v>
      </c>
      <c r="I57" s="54"/>
    </row>
    <row r="58" spans="1:9" ht="12.75">
      <c r="A58" s="13">
        <v>45</v>
      </c>
      <c r="B58" s="57" t="s">
        <v>57</v>
      </c>
      <c r="C58" s="50" t="s">
        <v>24</v>
      </c>
      <c r="D58" s="45">
        <v>0.0006515748031496063</v>
      </c>
      <c r="E58" s="52">
        <v>0</v>
      </c>
      <c r="F58" s="46">
        <v>0.0019685039370078744</v>
      </c>
      <c r="G58" s="46">
        <v>0</v>
      </c>
      <c r="H58" s="34">
        <f t="shared" si="1"/>
        <v>0.0006515748031496063</v>
      </c>
      <c r="I58" s="54"/>
    </row>
    <row r="59" spans="1:9" ht="12.75">
      <c r="A59" s="13">
        <v>46</v>
      </c>
      <c r="B59" s="49"/>
      <c r="C59" s="50" t="s">
        <v>58</v>
      </c>
      <c r="D59" s="45">
        <v>1.471932283464567</v>
      </c>
      <c r="E59" s="52">
        <v>1.4720000000000002</v>
      </c>
      <c r="F59" s="46">
        <v>0.001</v>
      </c>
      <c r="G59" s="46">
        <v>-0.001</v>
      </c>
      <c r="H59" s="34">
        <f t="shared" si="1"/>
        <v>-6.771653543324874E-05</v>
      </c>
      <c r="I59" s="54"/>
    </row>
    <row r="60" spans="1:9" ht="12.75">
      <c r="A60" s="13">
        <v>47</v>
      </c>
      <c r="B60" s="49"/>
      <c r="C60" s="50" t="s">
        <v>59</v>
      </c>
      <c r="D60" s="45">
        <v>1.7291787401574805</v>
      </c>
      <c r="E60" s="52">
        <v>1.728</v>
      </c>
      <c r="F60" s="46">
        <v>0.001</v>
      </c>
      <c r="G60" s="46">
        <v>-0.001</v>
      </c>
      <c r="H60" s="34">
        <f t="shared" si="1"/>
        <v>0.00117874015748054</v>
      </c>
      <c r="I60" s="54"/>
    </row>
    <row r="61" spans="1:9" ht="12.75">
      <c r="A61" s="13">
        <v>48</v>
      </c>
      <c r="B61" s="49"/>
      <c r="C61" s="50" t="s">
        <v>28</v>
      </c>
      <c r="D61" s="45">
        <v>-0.00044212598425196853</v>
      </c>
      <c r="E61" s="52">
        <v>0</v>
      </c>
      <c r="F61" s="46">
        <v>0.0005</v>
      </c>
      <c r="G61" s="46">
        <v>-0.0005</v>
      </c>
      <c r="H61" s="34">
        <f t="shared" si="1"/>
        <v>-0.00044212598425196853</v>
      </c>
      <c r="I61" s="54"/>
    </row>
    <row r="62" spans="1:9" ht="12.75">
      <c r="A62" s="13">
        <v>49</v>
      </c>
      <c r="B62" s="49"/>
      <c r="C62" s="53" t="s">
        <v>31</v>
      </c>
      <c r="D62" s="54">
        <v>-0.0009433070866141732</v>
      </c>
      <c r="E62" s="55">
        <v>0</v>
      </c>
      <c r="F62" s="56">
        <v>0.0005</v>
      </c>
      <c r="G62" s="56">
        <v>-0.0005</v>
      </c>
      <c r="H62" s="54">
        <f t="shared" si="1"/>
        <v>-0.0009433070866141732</v>
      </c>
      <c r="I62" s="54">
        <f>D62-G62</f>
        <v>-0.0004433070866141732</v>
      </c>
    </row>
    <row r="63" spans="1:9" ht="12.75">
      <c r="A63" s="13">
        <v>50</v>
      </c>
      <c r="B63" s="57" t="s">
        <v>60</v>
      </c>
      <c r="C63" s="50" t="s">
        <v>24</v>
      </c>
      <c r="D63" s="45">
        <v>0.001349212598425197</v>
      </c>
      <c r="E63" s="52">
        <v>0</v>
      </c>
      <c r="F63" s="46">
        <v>0.001</v>
      </c>
      <c r="G63" s="46">
        <v>0</v>
      </c>
      <c r="H63" s="34">
        <f t="shared" si="1"/>
        <v>0.001349212598425197</v>
      </c>
      <c r="I63" s="54"/>
    </row>
    <row r="64" spans="1:9" ht="12.75">
      <c r="A64" s="13">
        <v>51</v>
      </c>
      <c r="B64" s="49"/>
      <c r="C64" s="50" t="s">
        <v>26</v>
      </c>
      <c r="D64" s="45">
        <v>1.6005476377952759</v>
      </c>
      <c r="E64" s="52">
        <v>1.6</v>
      </c>
      <c r="F64" s="46">
        <v>0.001</v>
      </c>
      <c r="G64" s="46">
        <v>-0.001</v>
      </c>
      <c r="H64" s="34">
        <f t="shared" si="1"/>
        <v>0.0005476377952757794</v>
      </c>
      <c r="I64" s="54"/>
    </row>
    <row r="65" spans="1:9" ht="12.75">
      <c r="A65" s="13">
        <v>52</v>
      </c>
      <c r="B65" s="49"/>
      <c r="C65" s="53" t="s">
        <v>28</v>
      </c>
      <c r="D65" s="54">
        <v>-0.0007515748031496064</v>
      </c>
      <c r="E65" s="55">
        <v>0</v>
      </c>
      <c r="F65" s="56">
        <v>0.0005</v>
      </c>
      <c r="G65" s="56">
        <v>-0.0005</v>
      </c>
      <c r="H65" s="54">
        <f t="shared" si="1"/>
        <v>-0.0007515748031496064</v>
      </c>
      <c r="I65" s="54">
        <f>D65-G65</f>
        <v>-0.00025157480314960635</v>
      </c>
    </row>
    <row r="66" spans="1:9" ht="12.75">
      <c r="A66" s="13">
        <v>53</v>
      </c>
      <c r="B66" s="49"/>
      <c r="C66" s="53" t="s">
        <v>31</v>
      </c>
      <c r="D66" s="54">
        <v>-0.0006665354330708662</v>
      </c>
      <c r="E66" s="55">
        <v>0</v>
      </c>
      <c r="F66" s="56">
        <v>0.0005</v>
      </c>
      <c r="G66" s="56">
        <v>-0.0005</v>
      </c>
      <c r="H66" s="54">
        <f t="shared" si="1"/>
        <v>-0.0006665354330708662</v>
      </c>
      <c r="I66" s="54">
        <f>D66-G66</f>
        <v>-0.00016653543307086616</v>
      </c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8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35">
      <selection activeCell="A2" sqref="A2"/>
    </sheetView>
  </sheetViews>
  <sheetFormatPr defaultColWidth="9.140625" defaultRowHeight="12.75"/>
  <cols>
    <col min="1" max="1" width="11.140625" style="1" customWidth="1"/>
    <col min="2" max="2" width="13.8515625" style="1" customWidth="1"/>
    <col min="3" max="3" width="10.421875" style="1" customWidth="1"/>
    <col min="4" max="5" width="9.57421875" style="1" bestFit="1" customWidth="1"/>
    <col min="6" max="6" width="9.57421875" style="1" customWidth="1"/>
    <col min="7" max="7" width="10.57421875" style="1" customWidth="1"/>
    <col min="8" max="8" width="9.28125" style="1" bestFit="1" customWidth="1"/>
    <col min="9" max="16384" width="9.140625" style="1" customWidth="1"/>
  </cols>
  <sheetData>
    <row r="1" ht="18">
      <c r="A1" s="38" t="s">
        <v>78</v>
      </c>
    </row>
    <row r="2" ht="12.75"/>
    <row r="3" ht="15.75">
      <c r="D3" s="2" t="s">
        <v>0</v>
      </c>
    </row>
    <row r="5" spans="1:9" ht="13.5" thickBot="1">
      <c r="A5" s="31" t="s">
        <v>2</v>
      </c>
      <c r="B5" s="10"/>
      <c r="G5" s="8"/>
      <c r="H5" s="11" t="s">
        <v>1</v>
      </c>
      <c r="I5" s="24">
        <v>37677</v>
      </c>
    </row>
    <row r="6" spans="1:9" ht="12.75">
      <c r="A6" s="23" t="s">
        <v>8</v>
      </c>
      <c r="B6" s="40" t="s">
        <v>62</v>
      </c>
      <c r="C6" s="5"/>
      <c r="D6" s="5"/>
      <c r="E6" s="5"/>
      <c r="F6" s="5"/>
      <c r="G6" s="39" t="s">
        <v>21</v>
      </c>
      <c r="H6" s="35" t="s">
        <v>63</v>
      </c>
      <c r="I6" s="6"/>
    </row>
    <row r="7" spans="1:9" ht="12.75">
      <c r="A7" s="20" t="s">
        <v>9</v>
      </c>
      <c r="B7" s="36" t="s">
        <v>64</v>
      </c>
      <c r="C7" s="4"/>
      <c r="D7" s="4"/>
      <c r="E7" s="4"/>
      <c r="F7" s="4"/>
      <c r="G7" s="20" t="s">
        <v>11</v>
      </c>
      <c r="H7" s="4" t="s">
        <v>61</v>
      </c>
      <c r="I7" s="7"/>
    </row>
    <row r="8" spans="1:9" ht="12.75">
      <c r="A8" s="21" t="s">
        <v>10</v>
      </c>
      <c r="B8" s="41" t="s">
        <v>65</v>
      </c>
      <c r="G8" s="21" t="s">
        <v>3</v>
      </c>
      <c r="H8" s="1" t="s">
        <v>73</v>
      </c>
      <c r="I8" s="3"/>
    </row>
    <row r="9" spans="1:9" ht="12.75">
      <c r="A9" s="20" t="s">
        <v>7</v>
      </c>
      <c r="B9" s="42" t="s">
        <v>67</v>
      </c>
      <c r="C9" s="4"/>
      <c r="D9" s="4"/>
      <c r="E9" s="17"/>
      <c r="F9" s="4"/>
      <c r="G9" s="20" t="s">
        <v>4</v>
      </c>
      <c r="H9" s="37">
        <v>37686</v>
      </c>
      <c r="I9" s="14"/>
    </row>
    <row r="10" spans="1:9" ht="13.5" thickBot="1">
      <c r="A10" s="22" t="s">
        <v>5</v>
      </c>
      <c r="B10" s="19" t="s">
        <v>68</v>
      </c>
      <c r="C10" s="18"/>
      <c r="D10" s="15"/>
      <c r="E10" s="15" t="s">
        <v>19</v>
      </c>
      <c r="F10" s="16">
        <v>3636</v>
      </c>
      <c r="G10" s="22" t="s">
        <v>6</v>
      </c>
      <c r="H10" s="12" t="s">
        <v>22</v>
      </c>
      <c r="I10" s="9"/>
    </row>
    <row r="11" ht="12.75">
      <c r="J11" s="29"/>
    </row>
    <row r="12" ht="13.5" thickBot="1"/>
    <row r="13" spans="1:9" ht="12.75">
      <c r="A13" s="25" t="s">
        <v>12</v>
      </c>
      <c r="B13" s="26" t="s">
        <v>13</v>
      </c>
      <c r="C13" s="27"/>
      <c r="D13" s="28" t="s">
        <v>14</v>
      </c>
      <c r="E13" s="28" t="s">
        <v>15</v>
      </c>
      <c r="F13" s="28" t="s">
        <v>17</v>
      </c>
      <c r="G13" s="28" t="s">
        <v>18</v>
      </c>
      <c r="H13" s="28" t="s">
        <v>16</v>
      </c>
      <c r="I13" s="33" t="s">
        <v>20</v>
      </c>
    </row>
    <row r="14" spans="1:9" ht="12.75">
      <c r="A14" s="13">
        <v>1</v>
      </c>
      <c r="B14" s="47" t="s">
        <v>23</v>
      </c>
      <c r="C14" s="48" t="s">
        <v>24</v>
      </c>
      <c r="D14" s="43">
        <v>3.976377952755906E-05</v>
      </c>
      <c r="E14" s="51">
        <v>0</v>
      </c>
      <c r="F14" s="44">
        <v>0.002</v>
      </c>
      <c r="G14" s="44">
        <v>0</v>
      </c>
      <c r="H14" s="34">
        <f aca="true" t="shared" si="0" ref="H14:H45">D14-E14</f>
        <v>3.976377952755906E-05</v>
      </c>
      <c r="I14" s="54"/>
    </row>
    <row r="15" spans="1:9" ht="12.75">
      <c r="A15" s="13">
        <v>2</v>
      </c>
      <c r="B15" s="47" t="s">
        <v>25</v>
      </c>
      <c r="C15" s="48" t="s">
        <v>24</v>
      </c>
      <c r="D15" s="43">
        <v>0.0014125984251968505</v>
      </c>
      <c r="E15" s="51">
        <v>0</v>
      </c>
      <c r="F15" s="44">
        <v>0.001</v>
      </c>
      <c r="G15" s="44">
        <v>0</v>
      </c>
      <c r="H15" s="34">
        <f t="shared" si="0"/>
        <v>0.0014125984251968505</v>
      </c>
      <c r="I15" s="54"/>
    </row>
    <row r="16" spans="1:9" ht="12.75">
      <c r="A16" s="13">
        <v>3</v>
      </c>
      <c r="B16" s="47"/>
      <c r="C16" s="48" t="s">
        <v>26</v>
      </c>
      <c r="D16" s="43">
        <v>1.7982078740157483</v>
      </c>
      <c r="E16" s="51">
        <v>1.798</v>
      </c>
      <c r="F16" s="44">
        <v>0.001</v>
      </c>
      <c r="G16" s="44">
        <v>-0.001</v>
      </c>
      <c r="H16" s="34">
        <f t="shared" si="0"/>
        <v>0.00020787401574828834</v>
      </c>
      <c r="I16" s="54"/>
    </row>
    <row r="17" spans="1:9" ht="12.75">
      <c r="A17" s="13">
        <v>4</v>
      </c>
      <c r="B17" s="47" t="s">
        <v>27</v>
      </c>
      <c r="C17" s="48" t="s">
        <v>28</v>
      </c>
      <c r="D17" s="43">
        <v>0.9997582677165355</v>
      </c>
      <c r="E17" s="51">
        <v>1</v>
      </c>
      <c r="F17" s="44">
        <v>0.015</v>
      </c>
      <c r="G17" s="44">
        <v>-0.015</v>
      </c>
      <c r="H17" s="34">
        <f t="shared" si="0"/>
        <v>-0.00024173228346446862</v>
      </c>
      <c r="I17" s="54"/>
    </row>
    <row r="18" spans="1:9" s="32" customFormat="1" ht="12.75">
      <c r="A18" s="30">
        <v>5</v>
      </c>
      <c r="B18" s="47" t="s">
        <v>29</v>
      </c>
      <c r="C18" s="48" t="s">
        <v>28</v>
      </c>
      <c r="D18" s="43">
        <v>-1.0001173228346456</v>
      </c>
      <c r="E18" s="51">
        <v>1</v>
      </c>
      <c r="F18" s="44">
        <v>0.015</v>
      </c>
      <c r="G18" s="44">
        <v>-0.015</v>
      </c>
      <c r="H18" s="34">
        <f>D18+E18</f>
        <v>-0.00011732283464560567</v>
      </c>
      <c r="I18" s="54"/>
    </row>
    <row r="19" spans="1:9" ht="12.75">
      <c r="A19" s="13">
        <v>6</v>
      </c>
      <c r="B19" s="47" t="s">
        <v>30</v>
      </c>
      <c r="C19" s="48" t="s">
        <v>31</v>
      </c>
      <c r="D19" s="43">
        <v>0.9998771653543307</v>
      </c>
      <c r="E19" s="51">
        <v>1</v>
      </c>
      <c r="F19" s="44">
        <v>0.015</v>
      </c>
      <c r="G19" s="44">
        <v>-0.015</v>
      </c>
      <c r="H19" s="34">
        <f t="shared" si="0"/>
        <v>-0.0001228346456693119</v>
      </c>
      <c r="I19" s="54"/>
    </row>
    <row r="20" spans="1:9" ht="12.75">
      <c r="A20" s="13">
        <v>7</v>
      </c>
      <c r="B20" s="47" t="s">
        <v>32</v>
      </c>
      <c r="C20" s="48" t="s">
        <v>31</v>
      </c>
      <c r="D20" s="43">
        <v>-1.0003015748031496</v>
      </c>
      <c r="E20" s="51">
        <v>1</v>
      </c>
      <c r="F20" s="44">
        <v>0.015</v>
      </c>
      <c r="G20" s="44">
        <v>-0.015</v>
      </c>
      <c r="H20" s="34">
        <f>D20+E20</f>
        <v>-0.00030157480314962903</v>
      </c>
      <c r="I20" s="54"/>
    </row>
    <row r="21" spans="1:9" ht="12.75">
      <c r="A21" s="13">
        <v>8</v>
      </c>
      <c r="B21" s="47" t="s">
        <v>33</v>
      </c>
      <c r="C21" s="48" t="s">
        <v>34</v>
      </c>
      <c r="D21" s="43">
        <v>0.24986496062992128</v>
      </c>
      <c r="E21" s="51">
        <v>0.25</v>
      </c>
      <c r="F21" s="44">
        <v>0.015</v>
      </c>
      <c r="G21" s="44">
        <v>-0.015</v>
      </c>
      <c r="H21" s="34">
        <f t="shared" si="0"/>
        <v>-0.00013503937007872113</v>
      </c>
      <c r="I21" s="54"/>
    </row>
    <row r="22" spans="1:9" ht="12.75">
      <c r="A22" s="13">
        <v>9</v>
      </c>
      <c r="B22" s="47"/>
      <c r="C22" s="48" t="s">
        <v>28</v>
      </c>
      <c r="D22" s="43">
        <v>-0.7494503937007875</v>
      </c>
      <c r="E22" s="51">
        <v>0.75</v>
      </c>
      <c r="F22" s="44"/>
      <c r="G22" s="44"/>
      <c r="H22" s="34">
        <f>D22+E22</f>
        <v>0.0005496062992125239</v>
      </c>
      <c r="I22" s="54"/>
    </row>
    <row r="23" spans="1:9" ht="12.75">
      <c r="A23" s="13">
        <v>10</v>
      </c>
      <c r="B23" s="47"/>
      <c r="C23" s="48" t="s">
        <v>31</v>
      </c>
      <c r="D23" s="43">
        <v>-0.7510649606299213</v>
      </c>
      <c r="E23" s="51">
        <v>0.75</v>
      </c>
      <c r="F23" s="44"/>
      <c r="G23" s="44"/>
      <c r="H23" s="34">
        <f>D23+E23</f>
        <v>-0.001064960629921341</v>
      </c>
      <c r="I23" s="54"/>
    </row>
    <row r="24" spans="1:9" ht="12.75">
      <c r="A24" s="13">
        <v>11</v>
      </c>
      <c r="B24" s="47" t="s">
        <v>35</v>
      </c>
      <c r="C24" s="48" t="s">
        <v>36</v>
      </c>
      <c r="D24" s="43">
        <v>-0.24860944881889765</v>
      </c>
      <c r="E24" s="51">
        <v>0.25</v>
      </c>
      <c r="F24" s="44">
        <v>0.01</v>
      </c>
      <c r="G24" s="44">
        <v>-0.01</v>
      </c>
      <c r="H24" s="34">
        <f>D24+E24</f>
        <v>0.0013905511811023452</v>
      </c>
      <c r="I24" s="54"/>
    </row>
    <row r="25" spans="1:9" ht="12.75">
      <c r="A25" s="13">
        <v>12</v>
      </c>
      <c r="B25" s="47" t="s">
        <v>37</v>
      </c>
      <c r="C25" s="48" t="s">
        <v>34</v>
      </c>
      <c r="D25" s="43">
        <v>0.015290157</v>
      </c>
      <c r="E25" s="51">
        <v>0.016</v>
      </c>
      <c r="F25" s="44">
        <v>0.001</v>
      </c>
      <c r="G25" s="44">
        <v>-0.001</v>
      </c>
      <c r="H25" s="34">
        <f t="shared" si="0"/>
        <v>-0.0007098429999999999</v>
      </c>
      <c r="I25" s="54"/>
    </row>
    <row r="26" spans="1:9" ht="12.75">
      <c r="A26" s="13">
        <v>13</v>
      </c>
      <c r="B26" s="47" t="s">
        <v>38</v>
      </c>
      <c r="C26" s="48" t="s">
        <v>24</v>
      </c>
      <c r="D26" s="43">
        <v>0.00014094488188976377</v>
      </c>
      <c r="E26" s="51">
        <v>0</v>
      </c>
      <c r="F26" s="44">
        <v>0.0019685039370078744</v>
      </c>
      <c r="G26" s="44">
        <v>0</v>
      </c>
      <c r="H26" s="34">
        <f t="shared" si="0"/>
        <v>0.00014094488188976377</v>
      </c>
      <c r="I26" s="54"/>
    </row>
    <row r="27" spans="1:9" ht="12.75">
      <c r="A27" s="13">
        <v>14</v>
      </c>
      <c r="B27" s="47"/>
      <c r="C27" s="48" t="s">
        <v>36</v>
      </c>
      <c r="D27" s="43">
        <v>-1.0003996062992127</v>
      </c>
      <c r="E27" s="51">
        <v>1</v>
      </c>
      <c r="F27" s="44">
        <v>0.001</v>
      </c>
      <c r="G27" s="44">
        <v>-0.001</v>
      </c>
      <c r="H27" s="34">
        <f>D27+E27</f>
        <v>-0.00039960629921265145</v>
      </c>
      <c r="I27" s="54"/>
    </row>
    <row r="28" spans="1:9" ht="12.75">
      <c r="A28" s="13">
        <v>15</v>
      </c>
      <c r="B28" s="47" t="s">
        <v>39</v>
      </c>
      <c r="C28" s="48" t="s">
        <v>24</v>
      </c>
      <c r="D28" s="43">
        <v>8.818897637795275E-05</v>
      </c>
      <c r="E28" s="51">
        <v>0</v>
      </c>
      <c r="F28" s="44"/>
      <c r="G28" s="44"/>
      <c r="H28" s="34">
        <f t="shared" si="0"/>
        <v>8.818897637795275E-05</v>
      </c>
      <c r="I28" s="54"/>
    </row>
    <row r="29" spans="1:9" ht="12.75">
      <c r="A29" s="13">
        <v>16</v>
      </c>
      <c r="B29" s="47"/>
      <c r="C29" s="48" t="s">
        <v>28</v>
      </c>
      <c r="D29" s="43">
        <v>0.8135035433070866</v>
      </c>
      <c r="E29" s="51">
        <v>0.8135000000000001</v>
      </c>
      <c r="F29" s="44"/>
      <c r="G29" s="44"/>
      <c r="H29" s="34">
        <f t="shared" si="0"/>
        <v>3.543307086517622E-06</v>
      </c>
      <c r="I29" s="54"/>
    </row>
    <row r="30" spans="1:9" ht="12.75">
      <c r="A30" s="13">
        <v>17</v>
      </c>
      <c r="B30" s="47" t="s">
        <v>40</v>
      </c>
      <c r="C30" s="48" t="s">
        <v>24</v>
      </c>
      <c r="D30" s="43">
        <v>8.937007874015748E-05</v>
      </c>
      <c r="E30" s="51">
        <v>0</v>
      </c>
      <c r="F30" s="44"/>
      <c r="G30" s="44"/>
      <c r="H30" s="34">
        <f t="shared" si="0"/>
        <v>8.937007874015748E-05</v>
      </c>
      <c r="I30" s="54"/>
    </row>
    <row r="31" spans="1:9" ht="12.75">
      <c r="A31" s="13">
        <v>18</v>
      </c>
      <c r="B31" s="47"/>
      <c r="C31" s="48" t="s">
        <v>28</v>
      </c>
      <c r="D31" s="43">
        <v>-0.814108661417323</v>
      </c>
      <c r="E31" s="51">
        <v>0.8135000000000001</v>
      </c>
      <c r="F31" s="44"/>
      <c r="G31" s="44"/>
      <c r="H31" s="34">
        <f>D31+E31</f>
        <v>-0.0006086614173228533</v>
      </c>
      <c r="I31" s="54"/>
    </row>
    <row r="32" spans="1:9" ht="12.75">
      <c r="A32" s="13">
        <v>19</v>
      </c>
      <c r="B32" s="47" t="s">
        <v>41</v>
      </c>
      <c r="C32" s="48" t="s">
        <v>28</v>
      </c>
      <c r="D32" s="43">
        <v>-0.000302755905511811</v>
      </c>
      <c r="E32" s="51">
        <v>0</v>
      </c>
      <c r="F32" s="44">
        <v>0.0005</v>
      </c>
      <c r="G32" s="44">
        <v>-0.0005</v>
      </c>
      <c r="H32" s="34">
        <f t="shared" si="0"/>
        <v>-0.000302755905511811</v>
      </c>
      <c r="I32" s="54"/>
    </row>
    <row r="33" spans="1:9" ht="12.75">
      <c r="A33" s="13">
        <v>20</v>
      </c>
      <c r="B33" s="47" t="s">
        <v>42</v>
      </c>
      <c r="C33" s="48" t="s">
        <v>43</v>
      </c>
      <c r="D33" s="43">
        <v>-1.6276118110236222</v>
      </c>
      <c r="E33" s="51">
        <v>1.6270000000000002</v>
      </c>
      <c r="F33" s="44">
        <v>0.001</v>
      </c>
      <c r="G33" s="44">
        <v>-0.001</v>
      </c>
      <c r="H33" s="34">
        <f>D33+E33</f>
        <v>-0.0006118110236219554</v>
      </c>
      <c r="I33" s="54"/>
    </row>
    <row r="34" spans="1:9" ht="12.75">
      <c r="A34" s="13">
        <v>21</v>
      </c>
      <c r="B34" s="47" t="s">
        <v>44</v>
      </c>
      <c r="C34" s="48" t="s">
        <v>31</v>
      </c>
      <c r="D34" s="43">
        <v>0.939068503937008</v>
      </c>
      <c r="E34" s="51">
        <v>0.9385000000000001</v>
      </c>
      <c r="F34" s="44"/>
      <c r="G34" s="44"/>
      <c r="H34" s="34">
        <f t="shared" si="0"/>
        <v>0.0005685039370079137</v>
      </c>
      <c r="I34" s="54"/>
    </row>
    <row r="35" spans="1:9" ht="12.75">
      <c r="A35" s="13">
        <v>22</v>
      </c>
      <c r="B35" s="47" t="s">
        <v>45</v>
      </c>
      <c r="C35" s="48" t="s">
        <v>31</v>
      </c>
      <c r="D35" s="43">
        <v>-0.9390311023622048</v>
      </c>
      <c r="E35" s="51">
        <v>0.9385000000000001</v>
      </c>
      <c r="F35" s="44"/>
      <c r="G35" s="44"/>
      <c r="H35" s="34">
        <f>D35+E35</f>
        <v>-0.0005311023622046607</v>
      </c>
      <c r="I35" s="54"/>
    </row>
    <row r="36" spans="1:9" ht="12.75">
      <c r="A36" s="13">
        <v>23</v>
      </c>
      <c r="B36" s="47" t="s">
        <v>46</v>
      </c>
      <c r="C36" s="48" t="s">
        <v>31</v>
      </c>
      <c r="D36" s="43">
        <v>1.8897637795275593E-05</v>
      </c>
      <c r="E36" s="51">
        <v>0</v>
      </c>
      <c r="F36" s="44">
        <v>0.0005</v>
      </c>
      <c r="G36" s="44">
        <v>-0.0005</v>
      </c>
      <c r="H36" s="34">
        <f t="shared" si="0"/>
        <v>1.8897637795275593E-05</v>
      </c>
      <c r="I36" s="54"/>
    </row>
    <row r="37" spans="1:9" ht="12.75">
      <c r="A37" s="13">
        <v>24</v>
      </c>
      <c r="B37" s="47" t="s">
        <v>47</v>
      </c>
      <c r="C37" s="48" t="s">
        <v>48</v>
      </c>
      <c r="D37" s="43">
        <v>-1.8781000000000003</v>
      </c>
      <c r="E37" s="51">
        <v>1.8770000000000002</v>
      </c>
      <c r="F37" s="44">
        <v>0.001</v>
      </c>
      <c r="G37" s="44">
        <v>-0.001</v>
      </c>
      <c r="H37" s="34">
        <f>D37+E37</f>
        <v>-0.001100000000000101</v>
      </c>
      <c r="I37" s="54"/>
    </row>
    <row r="38" spans="1:9" ht="12.75">
      <c r="A38" s="13">
        <v>25</v>
      </c>
      <c r="B38" s="47" t="s">
        <v>49</v>
      </c>
      <c r="C38" s="48" t="s">
        <v>24</v>
      </c>
      <c r="D38" s="43">
        <v>0.0003570866141732284</v>
      </c>
      <c r="E38" s="51">
        <v>0</v>
      </c>
      <c r="F38" s="44"/>
      <c r="G38" s="44"/>
      <c r="H38" s="34">
        <f t="shared" si="0"/>
        <v>0.0003570866141732284</v>
      </c>
      <c r="I38" s="54"/>
    </row>
    <row r="39" spans="1:9" ht="12.75">
      <c r="A39" s="13">
        <v>26</v>
      </c>
      <c r="B39" s="47"/>
      <c r="C39" s="48" t="s">
        <v>34</v>
      </c>
      <c r="D39" s="43">
        <v>0.1256263779527559</v>
      </c>
      <c r="E39" s="52">
        <v>0.125</v>
      </c>
      <c r="F39" s="44">
        <v>0.0005</v>
      </c>
      <c r="G39" s="44">
        <v>-0.0005</v>
      </c>
      <c r="H39" s="34">
        <f t="shared" si="0"/>
        <v>0.0006263779527559132</v>
      </c>
      <c r="I39" s="54"/>
    </row>
    <row r="40" spans="1:9" ht="12.75">
      <c r="A40" s="13">
        <v>27</v>
      </c>
      <c r="B40" s="47"/>
      <c r="C40" s="48" t="s">
        <v>28</v>
      </c>
      <c r="D40" s="43">
        <v>0.6860984251968504</v>
      </c>
      <c r="E40" s="51">
        <v>0.6885</v>
      </c>
      <c r="F40" s="44"/>
      <c r="G40" s="44"/>
      <c r="H40" s="34">
        <f t="shared" si="0"/>
        <v>-0.00240157480314962</v>
      </c>
      <c r="I40" s="54"/>
    </row>
    <row r="41" spans="1:9" ht="12.75">
      <c r="A41" s="13">
        <v>28</v>
      </c>
      <c r="B41" s="47"/>
      <c r="C41" s="48" t="s">
        <v>31</v>
      </c>
      <c r="D41" s="43">
        <v>0.813213779527559</v>
      </c>
      <c r="E41" s="51">
        <v>0.8135000000000001</v>
      </c>
      <c r="F41" s="44"/>
      <c r="G41" s="44"/>
      <c r="H41" s="34">
        <f t="shared" si="0"/>
        <v>-0.00028622047244108995</v>
      </c>
      <c r="I41" s="54"/>
    </row>
    <row r="42" spans="1:9" ht="12.75">
      <c r="A42" s="13">
        <v>29</v>
      </c>
      <c r="B42" s="47" t="s">
        <v>50</v>
      </c>
      <c r="C42" s="48" t="s">
        <v>24</v>
      </c>
      <c r="D42" s="43">
        <v>0.00044291338582677165</v>
      </c>
      <c r="E42" s="51">
        <v>0</v>
      </c>
      <c r="F42" s="44"/>
      <c r="G42" s="44"/>
      <c r="H42" s="34">
        <f t="shared" si="0"/>
        <v>0.00044291338582677165</v>
      </c>
      <c r="I42" s="54"/>
    </row>
    <row r="43" spans="1:9" ht="12.75">
      <c r="A43" s="13">
        <v>30</v>
      </c>
      <c r="B43" s="47"/>
      <c r="C43" s="48" t="s">
        <v>34</v>
      </c>
      <c r="D43" s="43">
        <v>0.12563858267716535</v>
      </c>
      <c r="E43" s="52">
        <v>0.125</v>
      </c>
      <c r="F43" s="44">
        <v>0.0005</v>
      </c>
      <c r="G43" s="44">
        <v>-0.0005</v>
      </c>
      <c r="H43" s="34">
        <f t="shared" si="0"/>
        <v>0.0006385826771653502</v>
      </c>
      <c r="I43" s="54"/>
    </row>
    <row r="44" spans="1:9" ht="12.75">
      <c r="A44" s="13">
        <v>31</v>
      </c>
      <c r="B44" s="47"/>
      <c r="C44" s="48" t="s">
        <v>28</v>
      </c>
      <c r="D44" s="43">
        <v>-0.6886240157480316</v>
      </c>
      <c r="E44" s="51">
        <v>0.6885</v>
      </c>
      <c r="F44" s="44"/>
      <c r="G44" s="44"/>
      <c r="H44" s="34">
        <f>D44+E44</f>
        <v>-0.00012401574803155846</v>
      </c>
      <c r="I44" s="54"/>
    </row>
    <row r="45" spans="1:9" ht="12.75">
      <c r="A45" s="13">
        <v>32</v>
      </c>
      <c r="B45" s="47"/>
      <c r="C45" s="48" t="s">
        <v>31</v>
      </c>
      <c r="D45" s="43">
        <v>0.8114653543307087</v>
      </c>
      <c r="E45" s="51">
        <v>0.8135000000000001</v>
      </c>
      <c r="F45" s="44"/>
      <c r="G45" s="44"/>
      <c r="H45" s="34">
        <f t="shared" si="0"/>
        <v>-0.002034645669291457</v>
      </c>
      <c r="I45" s="54"/>
    </row>
    <row r="46" spans="1:9" ht="12.75">
      <c r="A46" s="13">
        <v>33</v>
      </c>
      <c r="B46" s="47" t="s">
        <v>51</v>
      </c>
      <c r="C46" s="48" t="s">
        <v>24</v>
      </c>
      <c r="D46" s="43">
        <v>0.00047047244094488194</v>
      </c>
      <c r="E46" s="51">
        <v>0</v>
      </c>
      <c r="F46" s="44"/>
      <c r="G46" s="44"/>
      <c r="H46" s="34">
        <f aca="true" t="shared" si="1" ref="H46:H66">D46-E46</f>
        <v>0.00047047244094488194</v>
      </c>
      <c r="I46" s="54"/>
    </row>
    <row r="47" spans="1:9" ht="12.75">
      <c r="A47" s="13">
        <v>34</v>
      </c>
      <c r="B47" s="49"/>
      <c r="C47" s="50" t="s">
        <v>34</v>
      </c>
      <c r="D47" s="45">
        <v>0.12641338582677167</v>
      </c>
      <c r="E47" s="52">
        <v>0.125</v>
      </c>
      <c r="F47" s="46">
        <v>0.0005</v>
      </c>
      <c r="G47" s="46">
        <v>-0.0005</v>
      </c>
      <c r="H47" s="34">
        <f t="shared" si="1"/>
        <v>0.0014133858267716681</v>
      </c>
      <c r="I47" s="54"/>
    </row>
    <row r="48" spans="1:9" ht="12.75">
      <c r="A48" s="13">
        <v>35</v>
      </c>
      <c r="B48" s="49"/>
      <c r="C48" s="50" t="s">
        <v>28</v>
      </c>
      <c r="D48" s="45">
        <v>-0.6858366141732284</v>
      </c>
      <c r="E48" s="52">
        <v>0.6885</v>
      </c>
      <c r="F48" s="46"/>
      <c r="G48" s="46"/>
      <c r="H48" s="34">
        <f>D48+E48</f>
        <v>0.0026633858267716137</v>
      </c>
      <c r="I48" s="54"/>
    </row>
    <row r="49" spans="1:9" ht="12.75">
      <c r="A49" s="13">
        <v>36</v>
      </c>
      <c r="B49" s="49"/>
      <c r="C49" s="50" t="s">
        <v>31</v>
      </c>
      <c r="D49" s="45">
        <v>-0.8125437007874016</v>
      </c>
      <c r="E49" s="52">
        <v>0.8135000000000001</v>
      </c>
      <c r="F49" s="46"/>
      <c r="G49" s="46"/>
      <c r="H49" s="34">
        <f>D49+E49</f>
        <v>0.0009562992125985437</v>
      </c>
      <c r="I49" s="54"/>
    </row>
    <row r="50" spans="1:9" ht="12.75">
      <c r="A50" s="13">
        <v>37</v>
      </c>
      <c r="B50" s="49" t="s">
        <v>52</v>
      </c>
      <c r="C50" s="50" t="s">
        <v>24</v>
      </c>
      <c r="D50" s="45">
        <v>0.00022480314960629923</v>
      </c>
      <c r="E50" s="52">
        <v>0</v>
      </c>
      <c r="F50" s="46"/>
      <c r="G50" s="46"/>
      <c r="H50" s="34">
        <f t="shared" si="1"/>
        <v>0.00022480314960629923</v>
      </c>
      <c r="I50" s="54"/>
    </row>
    <row r="51" spans="1:9" ht="12.75">
      <c r="A51" s="13">
        <v>38</v>
      </c>
      <c r="B51" s="49"/>
      <c r="C51" s="50" t="s">
        <v>34</v>
      </c>
      <c r="D51" s="45">
        <v>0.12513740157480316</v>
      </c>
      <c r="E51" s="52">
        <v>0.125</v>
      </c>
      <c r="F51" s="46">
        <v>0.0005</v>
      </c>
      <c r="G51" s="46">
        <v>-0.0005</v>
      </c>
      <c r="H51" s="34">
        <f t="shared" si="1"/>
        <v>0.00013740157480315873</v>
      </c>
      <c r="I51" s="54"/>
    </row>
    <row r="52" spans="1:9" ht="12.75">
      <c r="A52" s="13">
        <v>39</v>
      </c>
      <c r="B52" s="49"/>
      <c r="C52" s="50" t="s">
        <v>28</v>
      </c>
      <c r="D52" s="45">
        <v>0.6885952755905512</v>
      </c>
      <c r="E52" s="52">
        <v>0.6885</v>
      </c>
      <c r="F52" s="46"/>
      <c r="G52" s="46"/>
      <c r="H52" s="34">
        <f t="shared" si="1"/>
        <v>9.527559055122481E-05</v>
      </c>
      <c r="I52" s="54"/>
    </row>
    <row r="53" spans="1:9" ht="12.75">
      <c r="A53" s="13">
        <v>40</v>
      </c>
      <c r="B53" s="49"/>
      <c r="C53" s="50" t="s">
        <v>31</v>
      </c>
      <c r="D53" s="45">
        <v>-0.8119527559055119</v>
      </c>
      <c r="E53" s="52">
        <v>0.8135000000000001</v>
      </c>
      <c r="F53" s="46"/>
      <c r="G53" s="46"/>
      <c r="H53" s="34">
        <f>D53+E53</f>
        <v>0.0015472440944882537</v>
      </c>
      <c r="I53" s="54"/>
    </row>
    <row r="54" spans="1:9" ht="12.75">
      <c r="A54" s="13">
        <v>41</v>
      </c>
      <c r="B54" s="49" t="s">
        <v>53</v>
      </c>
      <c r="C54" s="50" t="s">
        <v>28</v>
      </c>
      <c r="D54" s="45">
        <v>-0.0002956692913385827</v>
      </c>
      <c r="E54" s="52">
        <v>0</v>
      </c>
      <c r="F54" s="46"/>
      <c r="G54" s="46"/>
      <c r="H54" s="34">
        <f t="shared" si="1"/>
        <v>-0.0002956692913385827</v>
      </c>
      <c r="I54" s="54"/>
    </row>
    <row r="55" spans="1:9" ht="12.75">
      <c r="A55" s="13">
        <v>42</v>
      </c>
      <c r="B55" s="49"/>
      <c r="C55" s="50" t="s">
        <v>31</v>
      </c>
      <c r="D55" s="45">
        <v>-7.519685039370079E-05</v>
      </c>
      <c r="E55" s="52">
        <v>0</v>
      </c>
      <c r="F55" s="46">
        <v>0.0005</v>
      </c>
      <c r="G55" s="46">
        <v>-0.0005</v>
      </c>
      <c r="H55" s="34">
        <f t="shared" si="1"/>
        <v>-7.519685039370079E-05</v>
      </c>
      <c r="I55" s="54"/>
    </row>
    <row r="56" spans="1:9" ht="12.75">
      <c r="A56" s="13">
        <v>43</v>
      </c>
      <c r="B56" s="49" t="s">
        <v>54</v>
      </c>
      <c r="C56" s="50" t="s">
        <v>36</v>
      </c>
      <c r="D56" s="45">
        <v>-1.1503078740157482</v>
      </c>
      <c r="E56" s="52">
        <v>1.15</v>
      </c>
      <c r="F56" s="46">
        <v>0.01</v>
      </c>
      <c r="G56" s="46">
        <v>-0.01</v>
      </c>
      <c r="H56" s="34">
        <f>D56+E56</f>
        <v>-0.00030787401574827733</v>
      </c>
      <c r="I56" s="54"/>
    </row>
    <row r="57" spans="1:9" ht="12.75">
      <c r="A57" s="13">
        <v>44</v>
      </c>
      <c r="B57" s="49" t="s">
        <v>55</v>
      </c>
      <c r="C57" s="50" t="s">
        <v>56</v>
      </c>
      <c r="D57" s="45">
        <v>-0.14990826771653543</v>
      </c>
      <c r="E57" s="52">
        <v>0.15</v>
      </c>
      <c r="F57" s="46">
        <v>0.01</v>
      </c>
      <c r="G57" s="46">
        <v>-0.01</v>
      </c>
      <c r="H57" s="34">
        <f>D57+E57</f>
        <v>9.173228346456841E-05</v>
      </c>
      <c r="I57" s="54"/>
    </row>
    <row r="58" spans="1:9" ht="12.75">
      <c r="A58" s="13">
        <v>45</v>
      </c>
      <c r="B58" s="49" t="s">
        <v>57</v>
      </c>
      <c r="C58" s="50" t="s">
        <v>24</v>
      </c>
      <c r="D58" s="45">
        <v>0.0006153543307086616</v>
      </c>
      <c r="E58" s="52">
        <v>0</v>
      </c>
      <c r="F58" s="46">
        <v>0.0019685039370078744</v>
      </c>
      <c r="G58" s="46">
        <v>0</v>
      </c>
      <c r="H58" s="34">
        <f t="shared" si="1"/>
        <v>0.0006153543307086616</v>
      </c>
      <c r="I58" s="54"/>
    </row>
    <row r="59" spans="1:9" ht="12.75">
      <c r="A59" s="13">
        <v>46</v>
      </c>
      <c r="B59" s="49"/>
      <c r="C59" s="50" t="s">
        <v>58</v>
      </c>
      <c r="D59" s="45">
        <v>1.4719251968503937</v>
      </c>
      <c r="E59" s="52">
        <v>1.4720000000000002</v>
      </c>
      <c r="F59" s="46">
        <v>0.001</v>
      </c>
      <c r="G59" s="46">
        <v>-0.001</v>
      </c>
      <c r="H59" s="34">
        <f t="shared" si="1"/>
        <v>-7.480314960650603E-05</v>
      </c>
      <c r="I59" s="54"/>
    </row>
    <row r="60" spans="1:9" ht="12.75">
      <c r="A60" s="13">
        <v>47</v>
      </c>
      <c r="B60" s="49"/>
      <c r="C60" s="50" t="s">
        <v>59</v>
      </c>
      <c r="D60" s="45">
        <v>1.729086220472441</v>
      </c>
      <c r="E60" s="52">
        <v>1.728</v>
      </c>
      <c r="F60" s="46">
        <v>0.001</v>
      </c>
      <c r="G60" s="46">
        <v>-0.001</v>
      </c>
      <c r="H60" s="34">
        <f t="shared" si="1"/>
        <v>0.0010862204724411129</v>
      </c>
      <c r="I60" s="54"/>
    </row>
    <row r="61" spans="1:9" ht="12.75">
      <c r="A61" s="13">
        <v>48</v>
      </c>
      <c r="B61" s="49"/>
      <c r="C61" s="50" t="s">
        <v>28</v>
      </c>
      <c r="D61" s="45">
        <v>0.00014881889763779528</v>
      </c>
      <c r="E61" s="52">
        <v>0</v>
      </c>
      <c r="F61" s="46">
        <v>0.0005</v>
      </c>
      <c r="G61" s="46">
        <v>-0.0005</v>
      </c>
      <c r="H61" s="34">
        <f t="shared" si="1"/>
        <v>0.00014881889763779528</v>
      </c>
      <c r="I61" s="54"/>
    </row>
    <row r="62" spans="1:9" ht="12.75">
      <c r="A62" s="13">
        <v>49</v>
      </c>
      <c r="B62" s="49"/>
      <c r="C62" s="50" t="s">
        <v>31</v>
      </c>
      <c r="D62" s="45">
        <v>0.00041062992125984253</v>
      </c>
      <c r="E62" s="52">
        <v>0</v>
      </c>
      <c r="F62" s="46">
        <v>0.0005</v>
      </c>
      <c r="G62" s="46">
        <v>-0.0005</v>
      </c>
      <c r="H62" s="34">
        <f t="shared" si="1"/>
        <v>0.00041062992125984253</v>
      </c>
      <c r="I62" s="54"/>
    </row>
    <row r="63" spans="1:9" ht="12.75">
      <c r="A63" s="13">
        <v>50</v>
      </c>
      <c r="B63" s="49" t="s">
        <v>60</v>
      </c>
      <c r="C63" s="50" t="s">
        <v>24</v>
      </c>
      <c r="D63" s="45">
        <v>0.0013822834645669294</v>
      </c>
      <c r="E63" s="52">
        <v>0</v>
      </c>
      <c r="F63" s="46">
        <v>0.001</v>
      </c>
      <c r="G63" s="46">
        <v>0</v>
      </c>
      <c r="H63" s="34">
        <f t="shared" si="1"/>
        <v>0.0013822834645669294</v>
      </c>
      <c r="I63" s="54"/>
    </row>
    <row r="64" spans="1:9" ht="12.75">
      <c r="A64" s="13">
        <v>51</v>
      </c>
      <c r="B64" s="49"/>
      <c r="C64" s="50" t="s">
        <v>26</v>
      </c>
      <c r="D64" s="45">
        <v>1.6005043307086615</v>
      </c>
      <c r="E64" s="52">
        <v>1.6</v>
      </c>
      <c r="F64" s="46">
        <v>0.001</v>
      </c>
      <c r="G64" s="46">
        <v>-0.001</v>
      </c>
      <c r="H64" s="34">
        <f t="shared" si="1"/>
        <v>0.0005043307086614046</v>
      </c>
      <c r="I64" s="54"/>
    </row>
    <row r="65" spans="1:9" ht="12.75">
      <c r="A65" s="13">
        <v>52</v>
      </c>
      <c r="B65" s="49"/>
      <c r="C65" s="50" t="s">
        <v>28</v>
      </c>
      <c r="D65" s="45">
        <v>5.905511811023623E-05</v>
      </c>
      <c r="E65" s="52">
        <v>0</v>
      </c>
      <c r="F65" s="46">
        <v>0.0005</v>
      </c>
      <c r="G65" s="46">
        <v>-0.0005</v>
      </c>
      <c r="H65" s="34">
        <f t="shared" si="1"/>
        <v>5.905511811023623E-05</v>
      </c>
      <c r="I65" s="54"/>
    </row>
    <row r="66" spans="1:9" ht="12.75">
      <c r="A66" s="13">
        <v>53</v>
      </c>
      <c r="B66" s="49"/>
      <c r="C66" s="50" t="s">
        <v>31</v>
      </c>
      <c r="D66" s="45">
        <v>5.511811023622047E-06</v>
      </c>
      <c r="E66" s="52">
        <v>0</v>
      </c>
      <c r="F66" s="46">
        <v>0.0005</v>
      </c>
      <c r="G66" s="46">
        <v>-0.0005</v>
      </c>
      <c r="H66" s="34">
        <f t="shared" si="1"/>
        <v>5.511811023622047E-06</v>
      </c>
      <c r="I66" s="54"/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88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40">
      <selection activeCell="A2" sqref="A2"/>
    </sheetView>
  </sheetViews>
  <sheetFormatPr defaultColWidth="9.140625" defaultRowHeight="12.75"/>
  <cols>
    <col min="1" max="1" width="11.140625" style="1" customWidth="1"/>
    <col min="2" max="2" width="13.8515625" style="1" customWidth="1"/>
    <col min="3" max="3" width="10.421875" style="1" customWidth="1"/>
    <col min="4" max="5" width="9.57421875" style="1" bestFit="1" customWidth="1"/>
    <col min="6" max="6" width="9.57421875" style="1" customWidth="1"/>
    <col min="7" max="7" width="10.57421875" style="1" customWidth="1"/>
    <col min="8" max="8" width="9.28125" style="1" bestFit="1" customWidth="1"/>
    <col min="9" max="16384" width="9.140625" style="1" customWidth="1"/>
  </cols>
  <sheetData>
    <row r="1" ht="18">
      <c r="A1" s="38" t="s">
        <v>78</v>
      </c>
    </row>
    <row r="2" ht="12.75"/>
    <row r="3" ht="15.75">
      <c r="D3" s="2" t="s">
        <v>0</v>
      </c>
    </row>
    <row r="5" spans="1:9" ht="13.5" thickBot="1">
      <c r="A5" s="31" t="s">
        <v>2</v>
      </c>
      <c r="B5" s="10"/>
      <c r="G5" s="8"/>
      <c r="H5" s="11" t="s">
        <v>1</v>
      </c>
      <c r="I5" s="24">
        <v>37677</v>
      </c>
    </row>
    <row r="6" spans="1:9" ht="12.75">
      <c r="A6" s="23" t="s">
        <v>8</v>
      </c>
      <c r="B6" s="40" t="s">
        <v>62</v>
      </c>
      <c r="C6" s="5"/>
      <c r="D6" s="5"/>
      <c r="E6" s="5"/>
      <c r="F6" s="5"/>
      <c r="G6" s="39" t="s">
        <v>21</v>
      </c>
      <c r="H6" s="35" t="s">
        <v>63</v>
      </c>
      <c r="I6" s="6"/>
    </row>
    <row r="7" spans="1:9" ht="12.75">
      <c r="A7" s="20" t="s">
        <v>9</v>
      </c>
      <c r="B7" s="36" t="s">
        <v>64</v>
      </c>
      <c r="C7" s="4"/>
      <c r="D7" s="4"/>
      <c r="E7" s="4"/>
      <c r="F7" s="4"/>
      <c r="G7" s="20" t="s">
        <v>11</v>
      </c>
      <c r="H7" s="4" t="s">
        <v>61</v>
      </c>
      <c r="I7" s="7"/>
    </row>
    <row r="8" spans="1:9" ht="12.75">
      <c r="A8" s="21" t="s">
        <v>10</v>
      </c>
      <c r="B8" s="41" t="s">
        <v>65</v>
      </c>
      <c r="G8" s="21" t="s">
        <v>3</v>
      </c>
      <c r="H8" s="1" t="s">
        <v>72</v>
      </c>
      <c r="I8" s="3"/>
    </row>
    <row r="9" spans="1:9" ht="12.75">
      <c r="A9" s="20" t="s">
        <v>7</v>
      </c>
      <c r="B9" s="42" t="s">
        <v>67</v>
      </c>
      <c r="C9" s="4"/>
      <c r="D9" s="4"/>
      <c r="E9" s="17"/>
      <c r="F9" s="4"/>
      <c r="G9" s="20" t="s">
        <v>4</v>
      </c>
      <c r="H9" s="37">
        <v>37686</v>
      </c>
      <c r="I9" s="14"/>
    </row>
    <row r="10" spans="1:9" ht="13.5" thickBot="1">
      <c r="A10" s="22" t="s">
        <v>5</v>
      </c>
      <c r="B10" s="19" t="s">
        <v>68</v>
      </c>
      <c r="C10" s="18"/>
      <c r="D10" s="15"/>
      <c r="E10" s="15" t="s">
        <v>19</v>
      </c>
      <c r="F10" s="16">
        <v>3636</v>
      </c>
      <c r="G10" s="22" t="s">
        <v>6</v>
      </c>
      <c r="H10" s="12" t="s">
        <v>22</v>
      </c>
      <c r="I10" s="9"/>
    </row>
    <row r="11" ht="12.75">
      <c r="J11" s="29"/>
    </row>
    <row r="12" ht="13.5" thickBot="1"/>
    <row r="13" spans="1:9" ht="12.75">
      <c r="A13" s="25" t="s">
        <v>12</v>
      </c>
      <c r="B13" s="26" t="s">
        <v>13</v>
      </c>
      <c r="C13" s="27"/>
      <c r="D13" s="28" t="s">
        <v>14</v>
      </c>
      <c r="E13" s="28" t="s">
        <v>15</v>
      </c>
      <c r="F13" s="28" t="s">
        <v>17</v>
      </c>
      <c r="G13" s="28" t="s">
        <v>18</v>
      </c>
      <c r="H13" s="28" t="s">
        <v>16</v>
      </c>
      <c r="I13" s="33" t="s">
        <v>20</v>
      </c>
    </row>
    <row r="14" spans="1:9" ht="12.75">
      <c r="A14" s="13">
        <v>1</v>
      </c>
      <c r="B14" s="47" t="s">
        <v>23</v>
      </c>
      <c r="C14" s="48" t="s">
        <v>24</v>
      </c>
      <c r="D14" s="67">
        <v>0.0002562992125984252</v>
      </c>
      <c r="E14" s="51">
        <v>0</v>
      </c>
      <c r="F14" s="44">
        <v>0.002</v>
      </c>
      <c r="G14" s="44">
        <v>0</v>
      </c>
      <c r="H14" s="34">
        <f aca="true" t="shared" si="0" ref="H14:H45">D14-E14</f>
        <v>0.0002562992125984252</v>
      </c>
      <c r="I14" s="54"/>
    </row>
    <row r="15" spans="1:9" ht="12.75">
      <c r="A15" s="13">
        <v>2</v>
      </c>
      <c r="B15" s="47" t="s">
        <v>25</v>
      </c>
      <c r="C15" s="48" t="s">
        <v>24</v>
      </c>
      <c r="D15" s="67">
        <v>0.000365748031496063</v>
      </c>
      <c r="E15" s="51">
        <v>0</v>
      </c>
      <c r="F15" s="44">
        <v>0.001</v>
      </c>
      <c r="G15" s="44">
        <v>0</v>
      </c>
      <c r="H15" s="34">
        <f t="shared" si="0"/>
        <v>0.000365748031496063</v>
      </c>
      <c r="I15" s="54"/>
    </row>
    <row r="16" spans="1:9" ht="12.75">
      <c r="A16" s="13">
        <v>3</v>
      </c>
      <c r="B16" s="47"/>
      <c r="C16" s="48" t="s">
        <v>26</v>
      </c>
      <c r="D16" s="67">
        <v>1.7981448818897638</v>
      </c>
      <c r="E16" s="51">
        <v>1.798</v>
      </c>
      <c r="F16" s="44">
        <v>0.001</v>
      </c>
      <c r="G16" s="44">
        <v>-0.001</v>
      </c>
      <c r="H16" s="34">
        <f t="shared" si="0"/>
        <v>0.00014488188976380378</v>
      </c>
      <c r="I16" s="54"/>
    </row>
    <row r="17" spans="1:9" ht="12.75">
      <c r="A17" s="13">
        <v>4</v>
      </c>
      <c r="B17" s="47" t="s">
        <v>27</v>
      </c>
      <c r="C17" s="48" t="s">
        <v>28</v>
      </c>
      <c r="D17" s="67">
        <v>0.9986307086614175</v>
      </c>
      <c r="E17" s="51">
        <v>1</v>
      </c>
      <c r="F17" s="44">
        <v>0.015</v>
      </c>
      <c r="G17" s="44">
        <v>-0.015</v>
      </c>
      <c r="H17" s="34">
        <f t="shared" si="0"/>
        <v>-0.0013692913385825456</v>
      </c>
      <c r="I17" s="54"/>
    </row>
    <row r="18" spans="1:9" s="32" customFormat="1" ht="12.75">
      <c r="A18" s="30">
        <v>5</v>
      </c>
      <c r="B18" s="47" t="s">
        <v>29</v>
      </c>
      <c r="C18" s="48" t="s">
        <v>28</v>
      </c>
      <c r="D18" s="67">
        <v>-0.9997334645669291</v>
      </c>
      <c r="E18" s="51">
        <v>1</v>
      </c>
      <c r="F18" s="44">
        <v>0.015</v>
      </c>
      <c r="G18" s="44">
        <v>-0.015</v>
      </c>
      <c r="H18" s="34">
        <f>D18+E18</f>
        <v>0.00026653543307086913</v>
      </c>
      <c r="I18" s="54"/>
    </row>
    <row r="19" spans="1:9" ht="12.75">
      <c r="A19" s="13">
        <v>6</v>
      </c>
      <c r="B19" s="47" t="s">
        <v>30</v>
      </c>
      <c r="C19" s="48" t="s">
        <v>31</v>
      </c>
      <c r="D19" s="67">
        <v>0.9997318897637796</v>
      </c>
      <c r="E19" s="51">
        <v>1</v>
      </c>
      <c r="F19" s="44">
        <v>0.015</v>
      </c>
      <c r="G19" s="44">
        <v>-0.015</v>
      </c>
      <c r="H19" s="34">
        <f t="shared" si="0"/>
        <v>-0.0002681102362204202</v>
      </c>
      <c r="I19" s="54"/>
    </row>
    <row r="20" spans="1:9" ht="12.75">
      <c r="A20" s="13">
        <v>7</v>
      </c>
      <c r="B20" s="47" t="s">
        <v>32</v>
      </c>
      <c r="C20" s="48" t="s">
        <v>31</v>
      </c>
      <c r="D20" s="67">
        <v>-1.0000543307086616</v>
      </c>
      <c r="E20" s="51">
        <v>1</v>
      </c>
      <c r="F20" s="44">
        <v>0.015</v>
      </c>
      <c r="G20" s="44">
        <v>-0.015</v>
      </c>
      <c r="H20" s="34">
        <f>D20+E20</f>
        <v>-5.43307086615652E-05</v>
      </c>
      <c r="I20" s="54"/>
    </row>
    <row r="21" spans="1:9" ht="12.75">
      <c r="A21" s="13">
        <v>8</v>
      </c>
      <c r="B21" s="47" t="s">
        <v>33</v>
      </c>
      <c r="C21" s="48" t="s">
        <v>34</v>
      </c>
      <c r="D21" s="67">
        <v>0.2497165354330709</v>
      </c>
      <c r="E21" s="51">
        <v>0.25</v>
      </c>
      <c r="F21" s="44">
        <v>0.015</v>
      </c>
      <c r="G21" s="44">
        <v>-0.015</v>
      </c>
      <c r="H21" s="34">
        <f t="shared" si="0"/>
        <v>-0.00028346456692909805</v>
      </c>
      <c r="I21" s="54"/>
    </row>
    <row r="22" spans="1:9" ht="12.75">
      <c r="A22" s="13">
        <v>9</v>
      </c>
      <c r="B22" s="47"/>
      <c r="C22" s="48" t="s">
        <v>28</v>
      </c>
      <c r="D22" s="67">
        <v>-0.7489003937007874</v>
      </c>
      <c r="E22" s="51">
        <v>0.75</v>
      </c>
      <c r="F22" s="44"/>
      <c r="G22" s="44"/>
      <c r="H22" s="34">
        <f>D22+E22</f>
        <v>0.0010996062992125744</v>
      </c>
      <c r="I22" s="54"/>
    </row>
    <row r="23" spans="1:9" ht="12.75">
      <c r="A23" s="13">
        <v>10</v>
      </c>
      <c r="B23" s="47"/>
      <c r="C23" s="48" t="s">
        <v>31</v>
      </c>
      <c r="D23" s="67">
        <v>-0.751426377952756</v>
      </c>
      <c r="E23" s="51">
        <v>0.75</v>
      </c>
      <c r="F23" s="44"/>
      <c r="G23" s="44"/>
      <c r="H23" s="34">
        <f>D23+E23</f>
        <v>-0.0014263779527560194</v>
      </c>
      <c r="I23" s="54"/>
    </row>
    <row r="24" spans="1:9" ht="12.75">
      <c r="A24" s="13">
        <v>11</v>
      </c>
      <c r="B24" s="47" t="s">
        <v>35</v>
      </c>
      <c r="C24" s="48" t="s">
        <v>36</v>
      </c>
      <c r="D24" s="67">
        <v>-0.24846259842519686</v>
      </c>
      <c r="E24" s="51">
        <v>0.25</v>
      </c>
      <c r="F24" s="44">
        <v>0.01</v>
      </c>
      <c r="G24" s="44">
        <v>-0.01</v>
      </c>
      <c r="H24" s="34">
        <f>D24+E24</f>
        <v>0.0015374015748031433</v>
      </c>
      <c r="I24" s="54"/>
    </row>
    <row r="25" spans="1:9" ht="12.75">
      <c r="A25" s="13">
        <v>12</v>
      </c>
      <c r="B25" s="47" t="s">
        <v>37</v>
      </c>
      <c r="C25" s="48" t="s">
        <v>34</v>
      </c>
      <c r="D25" s="67">
        <v>0.015290157</v>
      </c>
      <c r="E25" s="51">
        <v>0.016</v>
      </c>
      <c r="F25" s="44">
        <v>0.001</v>
      </c>
      <c r="G25" s="44">
        <v>-0.001</v>
      </c>
      <c r="H25" s="34">
        <f t="shared" si="0"/>
        <v>-0.0007098429999999999</v>
      </c>
      <c r="I25" s="54"/>
    </row>
    <row r="26" spans="1:9" ht="12.75">
      <c r="A26" s="13">
        <v>13</v>
      </c>
      <c r="B26" s="47" t="s">
        <v>38</v>
      </c>
      <c r="C26" s="48" t="s">
        <v>24</v>
      </c>
      <c r="D26" s="67">
        <v>0.0002122047244094488</v>
      </c>
      <c r="E26" s="51">
        <v>0</v>
      </c>
      <c r="F26" s="44">
        <v>0.0019685039370078744</v>
      </c>
      <c r="G26" s="44">
        <v>0</v>
      </c>
      <c r="H26" s="34">
        <f t="shared" si="0"/>
        <v>0.0002122047244094488</v>
      </c>
      <c r="I26" s="54"/>
    </row>
    <row r="27" spans="1:9" ht="12.75">
      <c r="A27" s="13">
        <v>14</v>
      </c>
      <c r="B27" s="47"/>
      <c r="C27" s="48" t="s">
        <v>36</v>
      </c>
      <c r="D27" s="67">
        <v>-1.0003366141732284</v>
      </c>
      <c r="E27" s="51">
        <v>1</v>
      </c>
      <c r="F27" s="44">
        <v>0.001</v>
      </c>
      <c r="G27" s="44">
        <v>-0.001</v>
      </c>
      <c r="H27" s="34">
        <f>D27+E27</f>
        <v>-0.00033661417322838894</v>
      </c>
      <c r="I27" s="54"/>
    </row>
    <row r="28" spans="1:9" ht="12.75">
      <c r="A28" s="13">
        <v>15</v>
      </c>
      <c r="B28" s="47" t="s">
        <v>39</v>
      </c>
      <c r="C28" s="48" t="s">
        <v>24</v>
      </c>
      <c r="D28" s="67">
        <v>0.00020078740157480318</v>
      </c>
      <c r="E28" s="51">
        <v>0</v>
      </c>
      <c r="F28" s="44"/>
      <c r="G28" s="44"/>
      <c r="H28" s="34">
        <f t="shared" si="0"/>
        <v>0.00020078740157480318</v>
      </c>
      <c r="I28" s="54"/>
    </row>
    <row r="29" spans="1:9" ht="12.75">
      <c r="A29" s="13">
        <v>16</v>
      </c>
      <c r="B29" s="47"/>
      <c r="C29" s="48" t="s">
        <v>28</v>
      </c>
      <c r="D29" s="67">
        <v>0.8140200787401576</v>
      </c>
      <c r="E29" s="51">
        <v>0.8135000000000001</v>
      </c>
      <c r="F29" s="44"/>
      <c r="G29" s="44"/>
      <c r="H29" s="34">
        <f t="shared" si="0"/>
        <v>0.0005200787401574702</v>
      </c>
      <c r="I29" s="54"/>
    </row>
    <row r="30" spans="1:9" ht="12.75">
      <c r="A30" s="13">
        <v>17</v>
      </c>
      <c r="B30" s="47" t="s">
        <v>40</v>
      </c>
      <c r="C30" s="48" t="s">
        <v>24</v>
      </c>
      <c r="D30" s="67">
        <v>0.0007783464566929134</v>
      </c>
      <c r="E30" s="51">
        <v>0</v>
      </c>
      <c r="F30" s="44"/>
      <c r="G30" s="44"/>
      <c r="H30" s="34">
        <f t="shared" si="0"/>
        <v>0.0007783464566929134</v>
      </c>
      <c r="I30" s="54"/>
    </row>
    <row r="31" spans="1:9" ht="12.75">
      <c r="A31" s="13">
        <v>18</v>
      </c>
      <c r="B31" s="47"/>
      <c r="C31" s="48" t="s">
        <v>28</v>
      </c>
      <c r="D31" s="67">
        <v>-0.8138413385826772</v>
      </c>
      <c r="E31" s="51">
        <v>0.8135000000000001</v>
      </c>
      <c r="F31" s="44"/>
      <c r="G31" s="44"/>
      <c r="H31" s="34">
        <f>D31+E31</f>
        <v>-0.0003413385826770421</v>
      </c>
      <c r="I31" s="54"/>
    </row>
    <row r="32" spans="1:9" ht="12.75">
      <c r="A32" s="13">
        <v>19</v>
      </c>
      <c r="B32" s="47" t="s">
        <v>41</v>
      </c>
      <c r="C32" s="48" t="s">
        <v>28</v>
      </c>
      <c r="D32" s="67">
        <v>8.937007874015748E-05</v>
      </c>
      <c r="E32" s="51">
        <v>0</v>
      </c>
      <c r="F32" s="44">
        <v>0.0005</v>
      </c>
      <c r="G32" s="44">
        <v>-0.0005</v>
      </c>
      <c r="H32" s="34">
        <f t="shared" si="0"/>
        <v>8.937007874015748E-05</v>
      </c>
      <c r="I32" s="54"/>
    </row>
    <row r="33" spans="1:9" ht="12.75">
      <c r="A33" s="13">
        <v>20</v>
      </c>
      <c r="B33" s="47" t="s">
        <v>42</v>
      </c>
      <c r="C33" s="48" t="s">
        <v>43</v>
      </c>
      <c r="D33" s="67">
        <v>-1.6278614173228345</v>
      </c>
      <c r="E33" s="51">
        <v>1.6270000000000002</v>
      </c>
      <c r="F33" s="44">
        <v>0.001</v>
      </c>
      <c r="G33" s="44">
        <v>-0.001</v>
      </c>
      <c r="H33" s="34">
        <f>D33+E33</f>
        <v>-0.0008614173228342903</v>
      </c>
      <c r="I33" s="54"/>
    </row>
    <row r="34" spans="1:9" ht="12.75">
      <c r="A34" s="13">
        <v>21</v>
      </c>
      <c r="B34" s="47" t="s">
        <v>44</v>
      </c>
      <c r="C34" s="48" t="s">
        <v>31</v>
      </c>
      <c r="D34" s="67">
        <v>0.9383370078740159</v>
      </c>
      <c r="E34" s="51">
        <v>0.9385000000000001</v>
      </c>
      <c r="F34" s="44"/>
      <c r="G34" s="44"/>
      <c r="H34" s="34">
        <f t="shared" si="0"/>
        <v>-0.0001629921259842515</v>
      </c>
      <c r="I34" s="54"/>
    </row>
    <row r="35" spans="1:9" ht="12.75">
      <c r="A35" s="13">
        <v>22</v>
      </c>
      <c r="B35" s="47" t="s">
        <v>45</v>
      </c>
      <c r="C35" s="48" t="s">
        <v>31</v>
      </c>
      <c r="D35" s="67">
        <v>-0.9390145669291339</v>
      </c>
      <c r="E35" s="51">
        <v>0.9385000000000001</v>
      </c>
      <c r="F35" s="44"/>
      <c r="G35" s="44"/>
      <c r="H35" s="34">
        <f>D35+E35</f>
        <v>-0.000514566929133764</v>
      </c>
      <c r="I35" s="54"/>
    </row>
    <row r="36" spans="1:9" ht="12.75">
      <c r="A36" s="13">
        <v>23</v>
      </c>
      <c r="B36" s="47" t="s">
        <v>46</v>
      </c>
      <c r="C36" s="48" t="s">
        <v>31</v>
      </c>
      <c r="D36" s="67">
        <v>-0.0003389763779527559</v>
      </c>
      <c r="E36" s="51">
        <v>0</v>
      </c>
      <c r="F36" s="44">
        <v>0.0005</v>
      </c>
      <c r="G36" s="44">
        <v>-0.0005</v>
      </c>
      <c r="H36" s="34">
        <f t="shared" si="0"/>
        <v>-0.0003389763779527559</v>
      </c>
      <c r="I36" s="54"/>
    </row>
    <row r="37" spans="1:9" ht="12.75">
      <c r="A37" s="13">
        <v>24</v>
      </c>
      <c r="B37" s="47" t="s">
        <v>47</v>
      </c>
      <c r="C37" s="48" t="s">
        <v>48</v>
      </c>
      <c r="D37" s="67">
        <v>-1.8773515748031497</v>
      </c>
      <c r="E37" s="51">
        <v>1.8770000000000002</v>
      </c>
      <c r="F37" s="44">
        <v>0.001</v>
      </c>
      <c r="G37" s="44">
        <v>-0.001</v>
      </c>
      <c r="H37" s="34">
        <f>D37+E37</f>
        <v>-0.0003515748031495125</v>
      </c>
      <c r="I37" s="54"/>
    </row>
    <row r="38" spans="1:9" ht="12.75">
      <c r="A38" s="13">
        <v>25</v>
      </c>
      <c r="B38" s="47" t="s">
        <v>49</v>
      </c>
      <c r="C38" s="48" t="s">
        <v>24</v>
      </c>
      <c r="D38" s="67">
        <v>0.0004346456692913386</v>
      </c>
      <c r="E38" s="51">
        <v>0</v>
      </c>
      <c r="F38" s="44"/>
      <c r="G38" s="44"/>
      <c r="H38" s="34">
        <f t="shared" si="0"/>
        <v>0.0004346456692913386</v>
      </c>
      <c r="I38" s="54"/>
    </row>
    <row r="39" spans="1:9" ht="12.75">
      <c r="A39" s="13">
        <v>26</v>
      </c>
      <c r="B39" s="47"/>
      <c r="C39" s="48" t="s">
        <v>34</v>
      </c>
      <c r="D39" s="67">
        <v>0.12723543307086616</v>
      </c>
      <c r="E39" s="52">
        <v>0.125</v>
      </c>
      <c r="F39" s="44">
        <v>0.0005</v>
      </c>
      <c r="G39" s="44">
        <v>-0.0005</v>
      </c>
      <c r="H39" s="34">
        <f t="shared" si="0"/>
        <v>0.002235433070866155</v>
      </c>
      <c r="I39" s="54"/>
    </row>
    <row r="40" spans="1:9" ht="12.75">
      <c r="A40" s="13">
        <v>27</v>
      </c>
      <c r="B40" s="47"/>
      <c r="C40" s="48" t="s">
        <v>28</v>
      </c>
      <c r="D40" s="67">
        <v>0.6850437007874016</v>
      </c>
      <c r="E40" s="51">
        <v>0.6885</v>
      </c>
      <c r="F40" s="44"/>
      <c r="G40" s="44"/>
      <c r="H40" s="34">
        <f t="shared" si="0"/>
        <v>-0.0034562992125983794</v>
      </c>
      <c r="I40" s="54"/>
    </row>
    <row r="41" spans="1:9" ht="12.75">
      <c r="A41" s="13">
        <v>28</v>
      </c>
      <c r="B41" s="47"/>
      <c r="C41" s="48" t="s">
        <v>31</v>
      </c>
      <c r="D41" s="67">
        <v>0.8120499999999999</v>
      </c>
      <c r="E41" s="51">
        <v>0.8135000000000001</v>
      </c>
      <c r="F41" s="44"/>
      <c r="G41" s="44"/>
      <c r="H41" s="34">
        <f t="shared" si="0"/>
        <v>-0.0014500000000001734</v>
      </c>
      <c r="I41" s="54"/>
    </row>
    <row r="42" spans="1:9" ht="12.75">
      <c r="A42" s="13">
        <v>29</v>
      </c>
      <c r="B42" s="47" t="s">
        <v>50</v>
      </c>
      <c r="C42" s="48" t="s">
        <v>24</v>
      </c>
      <c r="D42" s="67">
        <v>0.00030078740157480315</v>
      </c>
      <c r="E42" s="51">
        <v>0</v>
      </c>
      <c r="F42" s="44"/>
      <c r="G42" s="44"/>
      <c r="H42" s="34">
        <f t="shared" si="0"/>
        <v>0.00030078740157480315</v>
      </c>
      <c r="I42" s="54"/>
    </row>
    <row r="43" spans="1:9" ht="12.75">
      <c r="A43" s="13">
        <v>30</v>
      </c>
      <c r="B43" s="47"/>
      <c r="C43" s="48" t="s">
        <v>34</v>
      </c>
      <c r="D43" s="67">
        <v>0.1278444881889764</v>
      </c>
      <c r="E43" s="52">
        <v>0.125</v>
      </c>
      <c r="F43" s="44">
        <v>0.0005</v>
      </c>
      <c r="G43" s="44">
        <v>-0.0005</v>
      </c>
      <c r="H43" s="34">
        <f t="shared" si="0"/>
        <v>0.002844488188976396</v>
      </c>
      <c r="I43" s="54"/>
    </row>
    <row r="44" spans="1:9" ht="12.75">
      <c r="A44" s="13">
        <v>31</v>
      </c>
      <c r="B44" s="47"/>
      <c r="C44" s="48" t="s">
        <v>28</v>
      </c>
      <c r="D44" s="67">
        <v>-0.6872133858267717</v>
      </c>
      <c r="E44" s="51">
        <v>0.6885</v>
      </c>
      <c r="F44" s="44"/>
      <c r="G44" s="44"/>
      <c r="H44" s="34">
        <f>D44+E44</f>
        <v>0.0012866141732282843</v>
      </c>
      <c r="I44" s="54"/>
    </row>
    <row r="45" spans="1:9" ht="12.75">
      <c r="A45" s="13">
        <v>32</v>
      </c>
      <c r="B45" s="47"/>
      <c r="C45" s="48" t="s">
        <v>31</v>
      </c>
      <c r="D45" s="67">
        <v>0.809058661417323</v>
      </c>
      <c r="E45" s="51">
        <v>0.8135000000000001</v>
      </c>
      <c r="F45" s="44"/>
      <c r="G45" s="44"/>
      <c r="H45" s="34">
        <f t="shared" si="0"/>
        <v>-0.004441338582677146</v>
      </c>
      <c r="I45" s="54"/>
    </row>
    <row r="46" spans="1:9" ht="12.75">
      <c r="A46" s="13">
        <v>33</v>
      </c>
      <c r="B46" s="47" t="s">
        <v>51</v>
      </c>
      <c r="C46" s="48" t="s">
        <v>24</v>
      </c>
      <c r="D46" s="67">
        <v>0.00043818897637795277</v>
      </c>
      <c r="E46" s="51">
        <v>0</v>
      </c>
      <c r="F46" s="44"/>
      <c r="G46" s="44"/>
      <c r="H46" s="34">
        <f aca="true" t="shared" si="1" ref="H46:H66">D46-E46</f>
        <v>0.00043818897637795277</v>
      </c>
      <c r="I46" s="54"/>
    </row>
    <row r="47" spans="1:9" ht="12.75">
      <c r="A47" s="13">
        <v>34</v>
      </c>
      <c r="B47" s="49"/>
      <c r="C47" s="50" t="s">
        <v>34</v>
      </c>
      <c r="D47" s="67">
        <v>0.12848149606299214</v>
      </c>
      <c r="E47" s="52">
        <v>0.125</v>
      </c>
      <c r="F47" s="46">
        <v>0.0005</v>
      </c>
      <c r="G47" s="46">
        <v>-0.0005</v>
      </c>
      <c r="H47" s="34">
        <f t="shared" si="1"/>
        <v>0.00348149606299214</v>
      </c>
      <c r="I47" s="54"/>
    </row>
    <row r="48" spans="1:9" ht="12.75">
      <c r="A48" s="13">
        <v>35</v>
      </c>
      <c r="B48" s="49"/>
      <c r="C48" s="50" t="s">
        <v>28</v>
      </c>
      <c r="D48" s="67">
        <v>-0.6837224409448819</v>
      </c>
      <c r="E48" s="52">
        <v>0.6885</v>
      </c>
      <c r="F48" s="46"/>
      <c r="G48" s="46"/>
      <c r="H48" s="34">
        <f>D48+E48</f>
        <v>0.004777559055118119</v>
      </c>
      <c r="I48" s="54"/>
    </row>
    <row r="49" spans="1:9" ht="12.75">
      <c r="A49" s="13">
        <v>36</v>
      </c>
      <c r="B49" s="49"/>
      <c r="C49" s="50" t="s">
        <v>31</v>
      </c>
      <c r="D49" s="67">
        <v>-0.8116062992125984</v>
      </c>
      <c r="E49" s="52">
        <v>0.8135000000000001</v>
      </c>
      <c r="F49" s="46"/>
      <c r="G49" s="46"/>
      <c r="H49" s="34">
        <f>D49+E49</f>
        <v>0.0018937007874016976</v>
      </c>
      <c r="I49" s="54"/>
    </row>
    <row r="50" spans="1:9" ht="12.75">
      <c r="A50" s="13">
        <v>37</v>
      </c>
      <c r="B50" s="49" t="s">
        <v>52</v>
      </c>
      <c r="C50" s="50" t="s">
        <v>24</v>
      </c>
      <c r="D50" s="67">
        <v>0.00043700787401574807</v>
      </c>
      <c r="E50" s="52">
        <v>0</v>
      </c>
      <c r="F50" s="46"/>
      <c r="G50" s="46"/>
      <c r="H50" s="34">
        <f t="shared" si="1"/>
        <v>0.00043700787401574807</v>
      </c>
      <c r="I50" s="54"/>
    </row>
    <row r="51" spans="1:9" ht="12.75">
      <c r="A51" s="13">
        <v>38</v>
      </c>
      <c r="B51" s="49"/>
      <c r="C51" s="50" t="s">
        <v>34</v>
      </c>
      <c r="D51" s="67">
        <v>0.12681653543307086</v>
      </c>
      <c r="E51" s="52">
        <v>0.125</v>
      </c>
      <c r="F51" s="46">
        <v>0.0005</v>
      </c>
      <c r="G51" s="46">
        <v>-0.0005</v>
      </c>
      <c r="H51" s="34">
        <f t="shared" si="1"/>
        <v>0.001816535433070865</v>
      </c>
      <c r="I51" s="54"/>
    </row>
    <row r="52" spans="1:9" ht="12.75">
      <c r="A52" s="13">
        <v>39</v>
      </c>
      <c r="B52" s="49"/>
      <c r="C52" s="50" t="s">
        <v>28</v>
      </c>
      <c r="D52" s="67">
        <v>0.6883377952755906</v>
      </c>
      <c r="E52" s="52">
        <v>0.6885</v>
      </c>
      <c r="F52" s="46"/>
      <c r="G52" s="46"/>
      <c r="H52" s="34">
        <f t="shared" si="1"/>
        <v>-0.00016220472440942046</v>
      </c>
      <c r="I52" s="54"/>
    </row>
    <row r="53" spans="1:9" ht="12.75">
      <c r="A53" s="13">
        <v>40</v>
      </c>
      <c r="B53" s="49"/>
      <c r="C53" s="50" t="s">
        <v>31</v>
      </c>
      <c r="D53" s="67">
        <v>-0.8107279527559056</v>
      </c>
      <c r="E53" s="52">
        <v>0.8135000000000001</v>
      </c>
      <c r="F53" s="46"/>
      <c r="G53" s="46"/>
      <c r="H53" s="34">
        <f>D53+E53</f>
        <v>0.002772047244094522</v>
      </c>
      <c r="I53" s="54"/>
    </row>
    <row r="54" spans="1:9" ht="12.75">
      <c r="A54" s="13">
        <v>41</v>
      </c>
      <c r="B54" s="49" t="s">
        <v>53</v>
      </c>
      <c r="C54" s="50" t="s">
        <v>28</v>
      </c>
      <c r="D54" s="67">
        <v>0.0001015748031496063</v>
      </c>
      <c r="E54" s="52">
        <v>0</v>
      </c>
      <c r="F54" s="46"/>
      <c r="G54" s="46"/>
      <c r="H54" s="34">
        <f t="shared" si="1"/>
        <v>0.0001015748031496063</v>
      </c>
      <c r="I54" s="54"/>
    </row>
    <row r="55" spans="1:9" ht="12.75">
      <c r="A55" s="13">
        <v>42</v>
      </c>
      <c r="B55" s="49"/>
      <c r="C55" s="50" t="s">
        <v>31</v>
      </c>
      <c r="D55" s="67">
        <v>-0.0004948818897637795</v>
      </c>
      <c r="E55" s="52">
        <v>0</v>
      </c>
      <c r="F55" s="46">
        <v>0.0005</v>
      </c>
      <c r="G55" s="46">
        <v>-0.0005</v>
      </c>
      <c r="H55" s="34">
        <f t="shared" si="1"/>
        <v>-0.0004948818897637795</v>
      </c>
      <c r="I55" s="54"/>
    </row>
    <row r="56" spans="1:9" ht="12.75">
      <c r="A56" s="13">
        <v>43</v>
      </c>
      <c r="B56" s="49" t="s">
        <v>54</v>
      </c>
      <c r="C56" s="50" t="s">
        <v>36</v>
      </c>
      <c r="D56" s="67">
        <v>-1.1498614173228348</v>
      </c>
      <c r="E56" s="52">
        <v>1.15</v>
      </c>
      <c r="F56" s="46">
        <v>0.01</v>
      </c>
      <c r="G56" s="46">
        <v>-0.01</v>
      </c>
      <c r="H56" s="34">
        <f>D56+E56</f>
        <v>0.0001385826771651555</v>
      </c>
      <c r="I56" s="54"/>
    </row>
    <row r="57" spans="1:9" ht="12.75">
      <c r="A57" s="13">
        <v>44</v>
      </c>
      <c r="B57" s="49" t="s">
        <v>55</v>
      </c>
      <c r="C57" s="50" t="s">
        <v>56</v>
      </c>
      <c r="D57" s="67">
        <v>-0.1495248031496063</v>
      </c>
      <c r="E57" s="52">
        <v>0.15</v>
      </c>
      <c r="F57" s="46">
        <v>0.01</v>
      </c>
      <c r="G57" s="46">
        <v>-0.01</v>
      </c>
      <c r="H57" s="34">
        <f>D57+E57</f>
        <v>0.0004751968503936832</v>
      </c>
      <c r="I57" s="54"/>
    </row>
    <row r="58" spans="1:9" ht="12.75">
      <c r="A58" s="13">
        <v>45</v>
      </c>
      <c r="B58" s="57" t="s">
        <v>57</v>
      </c>
      <c r="C58" s="50" t="s">
        <v>24</v>
      </c>
      <c r="D58" s="67">
        <v>0.0005708661417322835</v>
      </c>
      <c r="E58" s="52">
        <v>0</v>
      </c>
      <c r="F58" s="46">
        <v>0.0019685039370078744</v>
      </c>
      <c r="G58" s="46">
        <v>0</v>
      </c>
      <c r="H58" s="34">
        <f t="shared" si="1"/>
        <v>0.0005708661417322835</v>
      </c>
      <c r="I58" s="54"/>
    </row>
    <row r="59" spans="1:9" ht="12.75">
      <c r="A59" s="13">
        <v>46</v>
      </c>
      <c r="B59" s="49"/>
      <c r="C59" s="50" t="s">
        <v>58</v>
      </c>
      <c r="D59" s="67">
        <v>1.471884251968504</v>
      </c>
      <c r="E59" s="52">
        <v>1.4720000000000002</v>
      </c>
      <c r="F59" s="46">
        <v>0.001</v>
      </c>
      <c r="G59" s="46">
        <v>-0.001</v>
      </c>
      <c r="H59" s="34">
        <f t="shared" si="1"/>
        <v>-0.00011574803149616564</v>
      </c>
      <c r="I59" s="54"/>
    </row>
    <row r="60" spans="1:9" ht="12.75">
      <c r="A60" s="13">
        <v>47</v>
      </c>
      <c r="B60" s="49"/>
      <c r="C60" s="50" t="s">
        <v>59</v>
      </c>
      <c r="D60" s="67">
        <v>1.7293102362204726</v>
      </c>
      <c r="E60" s="52">
        <v>1.728</v>
      </c>
      <c r="F60" s="46">
        <v>0.001</v>
      </c>
      <c r="G60" s="46">
        <v>-0.001</v>
      </c>
      <c r="H60" s="34">
        <f t="shared" si="1"/>
        <v>0.0013102362204726603</v>
      </c>
      <c r="I60" s="54"/>
    </row>
    <row r="61" spans="1:9" ht="12.75">
      <c r="A61" s="13">
        <v>48</v>
      </c>
      <c r="B61" s="49"/>
      <c r="C61" s="50" t="s">
        <v>28</v>
      </c>
      <c r="D61" s="67">
        <v>0.0004440944881889764</v>
      </c>
      <c r="E61" s="52">
        <v>0</v>
      </c>
      <c r="F61" s="46">
        <v>0.0005</v>
      </c>
      <c r="G61" s="46">
        <v>-0.0005</v>
      </c>
      <c r="H61" s="34">
        <f t="shared" si="1"/>
        <v>0.0004440944881889764</v>
      </c>
      <c r="I61" s="54"/>
    </row>
    <row r="62" spans="1:9" ht="12.75">
      <c r="A62" s="13">
        <v>49</v>
      </c>
      <c r="B62" s="49"/>
      <c r="C62" s="53" t="s">
        <v>31</v>
      </c>
      <c r="D62" s="60">
        <v>-0.000737007874015748</v>
      </c>
      <c r="E62" s="55">
        <v>0</v>
      </c>
      <c r="F62" s="56">
        <v>0.0005</v>
      </c>
      <c r="G62" s="56">
        <v>-0.0005</v>
      </c>
      <c r="H62" s="54">
        <f t="shared" si="1"/>
        <v>-0.000737007874015748</v>
      </c>
      <c r="I62" s="54">
        <f>D62-G62</f>
        <v>-0.00023700787401574803</v>
      </c>
    </row>
    <row r="63" spans="1:9" ht="12.75">
      <c r="A63" s="13">
        <v>50</v>
      </c>
      <c r="B63" s="57" t="s">
        <v>60</v>
      </c>
      <c r="C63" s="50" t="s">
        <v>24</v>
      </c>
      <c r="D63" s="67">
        <v>0.0013405511811023622</v>
      </c>
      <c r="E63" s="52">
        <v>0</v>
      </c>
      <c r="F63" s="46">
        <v>0.001</v>
      </c>
      <c r="G63" s="46">
        <v>0</v>
      </c>
      <c r="H63" s="34">
        <f t="shared" si="1"/>
        <v>0.0013405511811023622</v>
      </c>
      <c r="I63" s="54"/>
    </row>
    <row r="64" spans="1:9" ht="12.75">
      <c r="A64" s="13">
        <v>51</v>
      </c>
      <c r="B64" s="49"/>
      <c r="C64" s="50" t="s">
        <v>26</v>
      </c>
      <c r="D64" s="67">
        <v>1.600562598425197</v>
      </c>
      <c r="E64" s="52">
        <v>1.6</v>
      </c>
      <c r="F64" s="46">
        <v>0.001</v>
      </c>
      <c r="G64" s="46">
        <v>-0.001</v>
      </c>
      <c r="H64" s="34">
        <f t="shared" si="1"/>
        <v>0.000562598425196903</v>
      </c>
      <c r="I64" s="54"/>
    </row>
    <row r="65" spans="1:9" ht="12.75">
      <c r="A65" s="13">
        <v>52</v>
      </c>
      <c r="B65" s="49"/>
      <c r="C65" s="50" t="s">
        <v>28</v>
      </c>
      <c r="D65" s="67">
        <v>-0.0001625984251968504</v>
      </c>
      <c r="E65" s="52">
        <v>0</v>
      </c>
      <c r="F65" s="46">
        <v>0.0005</v>
      </c>
      <c r="G65" s="46">
        <v>-0.0005</v>
      </c>
      <c r="H65" s="34">
        <f t="shared" si="1"/>
        <v>-0.0001625984251968504</v>
      </c>
      <c r="I65" s="54"/>
    </row>
    <row r="66" spans="1:9" ht="12.75">
      <c r="A66" s="13">
        <v>53</v>
      </c>
      <c r="B66" s="49"/>
      <c r="C66" s="53" t="s">
        <v>31</v>
      </c>
      <c r="D66" s="60">
        <v>-0.0006543307086614174</v>
      </c>
      <c r="E66" s="55">
        <v>0</v>
      </c>
      <c r="F66" s="56">
        <v>0.0005</v>
      </c>
      <c r="G66" s="56">
        <v>-0.0005</v>
      </c>
      <c r="H66" s="54">
        <f t="shared" si="1"/>
        <v>-0.0006543307086614174</v>
      </c>
      <c r="I66" s="54">
        <f>D66-G66</f>
        <v>-0.00015433070866141736</v>
      </c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8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35">
      <selection activeCell="A2" sqref="A2"/>
    </sheetView>
  </sheetViews>
  <sheetFormatPr defaultColWidth="9.140625" defaultRowHeight="12.75"/>
  <cols>
    <col min="1" max="1" width="11.140625" style="1" customWidth="1"/>
    <col min="2" max="2" width="13.8515625" style="1" customWidth="1"/>
    <col min="3" max="3" width="10.421875" style="1" customWidth="1"/>
    <col min="4" max="5" width="9.57421875" style="1" bestFit="1" customWidth="1"/>
    <col min="6" max="6" width="9.57421875" style="1" customWidth="1"/>
    <col min="7" max="7" width="10.57421875" style="1" customWidth="1"/>
    <col min="8" max="8" width="9.28125" style="1" bestFit="1" customWidth="1"/>
    <col min="9" max="16384" width="9.140625" style="1" customWidth="1"/>
  </cols>
  <sheetData>
    <row r="1" ht="18">
      <c r="A1" s="38" t="s">
        <v>78</v>
      </c>
    </row>
    <row r="2" ht="12.75"/>
    <row r="3" ht="15.75">
      <c r="D3" s="2" t="s">
        <v>0</v>
      </c>
    </row>
    <row r="5" spans="1:9" ht="13.5" thickBot="1">
      <c r="A5" s="31" t="s">
        <v>2</v>
      </c>
      <c r="B5" s="10"/>
      <c r="G5" s="8"/>
      <c r="H5" s="11" t="s">
        <v>1</v>
      </c>
      <c r="I5" s="24">
        <v>37677</v>
      </c>
    </row>
    <row r="6" spans="1:9" ht="12.75">
      <c r="A6" s="23" t="s">
        <v>8</v>
      </c>
      <c r="B6" s="40" t="s">
        <v>62</v>
      </c>
      <c r="C6" s="5"/>
      <c r="D6" s="5"/>
      <c r="E6" s="5"/>
      <c r="F6" s="5"/>
      <c r="G6" s="39" t="s">
        <v>21</v>
      </c>
      <c r="H6" s="35" t="s">
        <v>63</v>
      </c>
      <c r="I6" s="6"/>
    </row>
    <row r="7" spans="1:9" ht="12.75">
      <c r="A7" s="20" t="s">
        <v>9</v>
      </c>
      <c r="B7" s="36" t="s">
        <v>64</v>
      </c>
      <c r="C7" s="4"/>
      <c r="D7" s="4"/>
      <c r="E7" s="4"/>
      <c r="F7" s="4"/>
      <c r="G7" s="20" t="s">
        <v>11</v>
      </c>
      <c r="H7" s="4" t="s">
        <v>61</v>
      </c>
      <c r="I7" s="7"/>
    </row>
    <row r="8" spans="1:9" ht="12.75">
      <c r="A8" s="21" t="s">
        <v>10</v>
      </c>
      <c r="B8" s="41" t="s">
        <v>65</v>
      </c>
      <c r="G8" s="21" t="s">
        <v>3</v>
      </c>
      <c r="H8" s="1" t="s">
        <v>74</v>
      </c>
      <c r="I8" s="3"/>
    </row>
    <row r="9" spans="1:9" ht="12.75">
      <c r="A9" s="20" t="s">
        <v>7</v>
      </c>
      <c r="B9" s="42" t="s">
        <v>67</v>
      </c>
      <c r="C9" s="4"/>
      <c r="D9" s="4"/>
      <c r="E9" s="17"/>
      <c r="F9" s="4"/>
      <c r="G9" s="20" t="s">
        <v>4</v>
      </c>
      <c r="H9" s="37">
        <v>37686</v>
      </c>
      <c r="I9" s="14"/>
    </row>
    <row r="10" spans="1:9" ht="13.5" thickBot="1">
      <c r="A10" s="22" t="s">
        <v>5</v>
      </c>
      <c r="B10" s="19" t="s">
        <v>68</v>
      </c>
      <c r="C10" s="18"/>
      <c r="D10" s="15"/>
      <c r="E10" s="15" t="s">
        <v>19</v>
      </c>
      <c r="F10" s="16">
        <v>3636</v>
      </c>
      <c r="G10" s="22" t="s">
        <v>6</v>
      </c>
      <c r="H10" s="12" t="s">
        <v>22</v>
      </c>
      <c r="I10" s="9"/>
    </row>
    <row r="11" ht="12.75">
      <c r="J11" s="29"/>
    </row>
    <row r="12" ht="13.5" thickBot="1"/>
    <row r="13" spans="1:9" ht="12.75">
      <c r="A13" s="25" t="s">
        <v>12</v>
      </c>
      <c r="B13" s="26" t="s">
        <v>13</v>
      </c>
      <c r="C13" s="27"/>
      <c r="D13" s="28" t="s">
        <v>14</v>
      </c>
      <c r="E13" s="28" t="s">
        <v>15</v>
      </c>
      <c r="F13" s="28" t="s">
        <v>17</v>
      </c>
      <c r="G13" s="28" t="s">
        <v>18</v>
      </c>
      <c r="H13" s="28" t="s">
        <v>16</v>
      </c>
      <c r="I13" s="33" t="s">
        <v>20</v>
      </c>
    </row>
    <row r="14" spans="1:9" ht="12.75">
      <c r="A14" s="13">
        <v>1</v>
      </c>
      <c r="B14" s="47" t="s">
        <v>23</v>
      </c>
      <c r="C14" s="48" t="s">
        <v>24</v>
      </c>
      <c r="D14" s="43">
        <v>5.6299212598425204E-05</v>
      </c>
      <c r="E14" s="51">
        <v>0</v>
      </c>
      <c r="F14" s="44">
        <v>0.002</v>
      </c>
      <c r="G14" s="44">
        <v>0</v>
      </c>
      <c r="H14" s="34">
        <f aca="true" t="shared" si="0" ref="H14:H45">D14-E14</f>
        <v>5.6299212598425204E-05</v>
      </c>
      <c r="I14" s="54"/>
    </row>
    <row r="15" spans="1:9" ht="12.75">
      <c r="A15" s="13">
        <v>2</v>
      </c>
      <c r="B15" s="47" t="s">
        <v>25</v>
      </c>
      <c r="C15" s="48" t="s">
        <v>24</v>
      </c>
      <c r="D15" s="43">
        <v>0.0001295275590551181</v>
      </c>
      <c r="E15" s="51">
        <v>0</v>
      </c>
      <c r="F15" s="44">
        <v>0.001</v>
      </c>
      <c r="G15" s="44">
        <v>0</v>
      </c>
      <c r="H15" s="34">
        <f t="shared" si="0"/>
        <v>0.0001295275590551181</v>
      </c>
      <c r="I15" s="54"/>
    </row>
    <row r="16" spans="1:9" ht="12.75">
      <c r="A16" s="13">
        <v>3</v>
      </c>
      <c r="B16" s="47"/>
      <c r="C16" s="48" t="s">
        <v>26</v>
      </c>
      <c r="D16" s="43">
        <v>1.7985287401574805</v>
      </c>
      <c r="E16" s="51">
        <v>1.798</v>
      </c>
      <c r="F16" s="44">
        <v>0.001</v>
      </c>
      <c r="G16" s="44">
        <v>-0.001</v>
      </c>
      <c r="H16" s="34">
        <f t="shared" si="0"/>
        <v>0.0005287401574805006</v>
      </c>
      <c r="I16" s="54"/>
    </row>
    <row r="17" spans="1:9" ht="12.75">
      <c r="A17" s="13">
        <v>4</v>
      </c>
      <c r="B17" s="47" t="s">
        <v>27</v>
      </c>
      <c r="C17" s="48" t="s">
        <v>28</v>
      </c>
      <c r="D17" s="43">
        <v>0.9991854330708662</v>
      </c>
      <c r="E17" s="51">
        <v>1</v>
      </c>
      <c r="F17" s="44">
        <v>0.015</v>
      </c>
      <c r="G17" s="44">
        <v>-0.015</v>
      </c>
      <c r="H17" s="34">
        <f t="shared" si="0"/>
        <v>-0.000814566929133842</v>
      </c>
      <c r="I17" s="54"/>
    </row>
    <row r="18" spans="1:9" s="32" customFormat="1" ht="12.75">
      <c r="A18" s="30">
        <v>5</v>
      </c>
      <c r="B18" s="47" t="s">
        <v>29</v>
      </c>
      <c r="C18" s="48" t="s">
        <v>28</v>
      </c>
      <c r="D18" s="43">
        <v>-0.9999366141732283</v>
      </c>
      <c r="E18" s="51">
        <v>1</v>
      </c>
      <c r="F18" s="44">
        <v>0.015</v>
      </c>
      <c r="G18" s="44">
        <v>-0.015</v>
      </c>
      <c r="H18" s="34">
        <f>D18+E18</f>
        <v>6.338582677167803E-05</v>
      </c>
      <c r="I18" s="54"/>
    </row>
    <row r="19" spans="1:9" ht="12.75">
      <c r="A19" s="13">
        <v>6</v>
      </c>
      <c r="B19" s="47" t="s">
        <v>30</v>
      </c>
      <c r="C19" s="48" t="s">
        <v>31</v>
      </c>
      <c r="D19" s="43">
        <v>0.9999</v>
      </c>
      <c r="E19" s="51">
        <v>1</v>
      </c>
      <c r="F19" s="44">
        <v>0.015</v>
      </c>
      <c r="G19" s="44">
        <v>-0.015</v>
      </c>
      <c r="H19" s="34">
        <f t="shared" si="0"/>
        <v>-9.999999999998899E-05</v>
      </c>
      <c r="I19" s="54"/>
    </row>
    <row r="20" spans="1:9" ht="12.75">
      <c r="A20" s="13">
        <v>7</v>
      </c>
      <c r="B20" s="47" t="s">
        <v>32</v>
      </c>
      <c r="C20" s="48" t="s">
        <v>31</v>
      </c>
      <c r="D20" s="43">
        <v>-0.9999326771653544</v>
      </c>
      <c r="E20" s="51">
        <v>1</v>
      </c>
      <c r="F20" s="44">
        <v>0.015</v>
      </c>
      <c r="G20" s="44">
        <v>-0.015</v>
      </c>
      <c r="H20" s="34">
        <f>D20+E20</f>
        <v>6.732283464561117E-05</v>
      </c>
      <c r="I20" s="54"/>
    </row>
    <row r="21" spans="1:9" ht="12.75">
      <c r="A21" s="13">
        <v>8</v>
      </c>
      <c r="B21" s="47" t="s">
        <v>33</v>
      </c>
      <c r="C21" s="48" t="s">
        <v>34</v>
      </c>
      <c r="D21" s="43">
        <v>0.24825866141732283</v>
      </c>
      <c r="E21" s="51">
        <v>0.25</v>
      </c>
      <c r="F21" s="44">
        <v>0.015</v>
      </c>
      <c r="G21" s="44">
        <v>-0.015</v>
      </c>
      <c r="H21" s="34">
        <f t="shared" si="0"/>
        <v>-0.0017413385826771655</v>
      </c>
      <c r="I21" s="54"/>
    </row>
    <row r="22" spans="1:9" ht="12.75">
      <c r="A22" s="13">
        <v>9</v>
      </c>
      <c r="B22" s="47"/>
      <c r="C22" s="48" t="s">
        <v>28</v>
      </c>
      <c r="D22" s="43">
        <v>-0.7499645669291338</v>
      </c>
      <c r="E22" s="51">
        <v>0.75</v>
      </c>
      <c r="F22" s="44"/>
      <c r="G22" s="44"/>
      <c r="H22" s="34">
        <f>D22+E22</f>
        <v>3.543307086617542E-05</v>
      </c>
      <c r="I22" s="54"/>
    </row>
    <row r="23" spans="1:9" ht="12.75">
      <c r="A23" s="13">
        <v>10</v>
      </c>
      <c r="B23" s="47"/>
      <c r="C23" s="48" t="s">
        <v>31</v>
      </c>
      <c r="D23" s="43">
        <v>-0.7531314960629921</v>
      </c>
      <c r="E23" s="51">
        <v>0.75</v>
      </c>
      <c r="F23" s="44"/>
      <c r="G23" s="44"/>
      <c r="H23" s="34">
        <f>D23+E23</f>
        <v>-0.003131496062992123</v>
      </c>
      <c r="I23" s="54"/>
    </row>
    <row r="24" spans="1:9" ht="12.75">
      <c r="A24" s="13">
        <v>11</v>
      </c>
      <c r="B24" s="47" t="s">
        <v>35</v>
      </c>
      <c r="C24" s="48" t="s">
        <v>36</v>
      </c>
      <c r="D24" s="43">
        <v>-0.2501358267716535</v>
      </c>
      <c r="E24" s="51">
        <v>0.25</v>
      </c>
      <c r="F24" s="44">
        <v>0.01</v>
      </c>
      <c r="G24" s="44">
        <v>-0.01</v>
      </c>
      <c r="H24" s="34">
        <f>D24+E24</f>
        <v>-0.00013582677165352441</v>
      </c>
      <c r="I24" s="54"/>
    </row>
    <row r="25" spans="1:9" ht="12.75">
      <c r="A25" s="13">
        <v>12</v>
      </c>
      <c r="B25" s="47" t="s">
        <v>37</v>
      </c>
      <c r="C25" s="48" t="s">
        <v>34</v>
      </c>
      <c r="D25" s="43">
        <v>0.015290157</v>
      </c>
      <c r="E25" s="51">
        <v>0.016</v>
      </c>
      <c r="F25" s="44">
        <v>0.001</v>
      </c>
      <c r="G25" s="44">
        <v>-0.001</v>
      </c>
      <c r="H25" s="34">
        <f t="shared" si="0"/>
        <v>-0.0007098429999999999</v>
      </c>
      <c r="I25" s="54"/>
    </row>
    <row r="26" spans="1:9" ht="12.75">
      <c r="A26" s="13">
        <v>13</v>
      </c>
      <c r="B26" s="47" t="s">
        <v>38</v>
      </c>
      <c r="C26" s="48" t="s">
        <v>24</v>
      </c>
      <c r="D26" s="43">
        <v>0.0002177165354330709</v>
      </c>
      <c r="E26" s="51">
        <v>0</v>
      </c>
      <c r="F26" s="44">
        <v>0.0019685039370078744</v>
      </c>
      <c r="G26" s="44">
        <v>0</v>
      </c>
      <c r="H26" s="34">
        <f t="shared" si="0"/>
        <v>0.0002177165354330709</v>
      </c>
      <c r="I26" s="54"/>
    </row>
    <row r="27" spans="1:9" ht="12.75">
      <c r="A27" s="13">
        <v>14</v>
      </c>
      <c r="B27" s="47"/>
      <c r="C27" s="48" t="s">
        <v>36</v>
      </c>
      <c r="D27" s="43">
        <v>-1.0006523622047245</v>
      </c>
      <c r="E27" s="51">
        <v>1</v>
      </c>
      <c r="F27" s="44">
        <v>0.001</v>
      </c>
      <c r="G27" s="44">
        <v>-0.001</v>
      </c>
      <c r="H27" s="34">
        <f>D27+E27</f>
        <v>-0.0006523622047245325</v>
      </c>
      <c r="I27" s="54"/>
    </row>
    <row r="28" spans="1:9" ht="12.75">
      <c r="A28" s="13">
        <v>15</v>
      </c>
      <c r="B28" s="47" t="s">
        <v>39</v>
      </c>
      <c r="C28" s="48" t="s">
        <v>24</v>
      </c>
      <c r="D28" s="43">
        <v>0.00020118110236220474</v>
      </c>
      <c r="E28" s="51">
        <v>0</v>
      </c>
      <c r="F28" s="44"/>
      <c r="G28" s="44"/>
      <c r="H28" s="34">
        <f t="shared" si="0"/>
        <v>0.00020118110236220474</v>
      </c>
      <c r="I28" s="54"/>
    </row>
    <row r="29" spans="1:9" ht="12.75">
      <c r="A29" s="13">
        <v>16</v>
      </c>
      <c r="B29" s="47"/>
      <c r="C29" s="48" t="s">
        <v>28</v>
      </c>
      <c r="D29" s="43">
        <v>0.8134311023622047</v>
      </c>
      <c r="E29" s="51">
        <v>0.8135000000000001</v>
      </c>
      <c r="F29" s="44"/>
      <c r="G29" s="44"/>
      <c r="H29" s="34">
        <f t="shared" si="0"/>
        <v>-6.889763779538427E-05</v>
      </c>
      <c r="I29" s="54"/>
    </row>
    <row r="30" spans="1:9" ht="12.75">
      <c r="A30" s="13">
        <v>17</v>
      </c>
      <c r="B30" s="47" t="s">
        <v>40</v>
      </c>
      <c r="C30" s="48" t="s">
        <v>24</v>
      </c>
      <c r="D30" s="43">
        <v>0.00018740157480314962</v>
      </c>
      <c r="E30" s="51">
        <v>0</v>
      </c>
      <c r="F30" s="44"/>
      <c r="G30" s="44"/>
      <c r="H30" s="34">
        <f t="shared" si="0"/>
        <v>0.00018740157480314962</v>
      </c>
      <c r="I30" s="54"/>
    </row>
    <row r="31" spans="1:9" ht="12.75">
      <c r="A31" s="13">
        <v>18</v>
      </c>
      <c r="B31" s="47"/>
      <c r="C31" s="48" t="s">
        <v>28</v>
      </c>
      <c r="D31" s="43">
        <v>-0.8138023622047245</v>
      </c>
      <c r="E31" s="51">
        <v>0.8135000000000001</v>
      </c>
      <c r="F31" s="44"/>
      <c r="G31" s="44"/>
      <c r="H31" s="34">
        <f>D31+E31</f>
        <v>-0.00030236220472434905</v>
      </c>
      <c r="I31" s="54"/>
    </row>
    <row r="32" spans="1:9" ht="12.75">
      <c r="A32" s="13">
        <v>19</v>
      </c>
      <c r="B32" s="47" t="s">
        <v>41</v>
      </c>
      <c r="C32" s="48" t="s">
        <v>28</v>
      </c>
      <c r="D32" s="43">
        <v>-0.00018543307086614174</v>
      </c>
      <c r="E32" s="51">
        <v>0</v>
      </c>
      <c r="F32" s="44">
        <v>0.0005</v>
      </c>
      <c r="G32" s="44">
        <v>-0.0005</v>
      </c>
      <c r="H32" s="34">
        <f t="shared" si="0"/>
        <v>-0.00018543307086614174</v>
      </c>
      <c r="I32" s="54"/>
    </row>
    <row r="33" spans="1:9" ht="12.75">
      <c r="A33" s="13">
        <v>20</v>
      </c>
      <c r="B33" s="47" t="s">
        <v>42</v>
      </c>
      <c r="C33" s="48" t="s">
        <v>43</v>
      </c>
      <c r="D33" s="43">
        <v>-1.6272334645669293</v>
      </c>
      <c r="E33" s="51">
        <v>1.6270000000000002</v>
      </c>
      <c r="F33" s="44">
        <v>0.001</v>
      </c>
      <c r="G33" s="44">
        <v>-0.001</v>
      </c>
      <c r="H33" s="34">
        <f>D33+E33</f>
        <v>-0.0002334645669290758</v>
      </c>
      <c r="I33" s="54"/>
    </row>
    <row r="34" spans="1:9" ht="12.75">
      <c r="A34" s="13">
        <v>21</v>
      </c>
      <c r="B34" s="47" t="s">
        <v>44</v>
      </c>
      <c r="C34" s="48" t="s">
        <v>31</v>
      </c>
      <c r="D34" s="43">
        <v>0.9388803149606301</v>
      </c>
      <c r="E34" s="51">
        <v>0.9385000000000001</v>
      </c>
      <c r="F34" s="44"/>
      <c r="G34" s="44"/>
      <c r="H34" s="34">
        <f t="shared" si="0"/>
        <v>0.0003803149606299572</v>
      </c>
      <c r="I34" s="54"/>
    </row>
    <row r="35" spans="1:9" ht="12.75">
      <c r="A35" s="13">
        <v>22</v>
      </c>
      <c r="B35" s="47" t="s">
        <v>45</v>
      </c>
      <c r="C35" s="48" t="s">
        <v>31</v>
      </c>
      <c r="D35" s="43">
        <v>-0.9386074803149607</v>
      </c>
      <c r="E35" s="51">
        <v>0.9385000000000001</v>
      </c>
      <c r="F35" s="44"/>
      <c r="G35" s="44"/>
      <c r="H35" s="34">
        <f>D35+E35</f>
        <v>-0.00010748031496055077</v>
      </c>
      <c r="I35" s="54"/>
    </row>
    <row r="36" spans="1:9" ht="12.75">
      <c r="A36" s="13">
        <v>23</v>
      </c>
      <c r="B36" s="47" t="s">
        <v>46</v>
      </c>
      <c r="C36" s="48" t="s">
        <v>31</v>
      </c>
      <c r="D36" s="43">
        <v>0.00013661417322834645</v>
      </c>
      <c r="E36" s="51">
        <v>0</v>
      </c>
      <c r="F36" s="44">
        <v>0.0005</v>
      </c>
      <c r="G36" s="44">
        <v>-0.0005</v>
      </c>
      <c r="H36" s="34">
        <f t="shared" si="0"/>
        <v>0.00013661417322834645</v>
      </c>
      <c r="I36" s="54"/>
    </row>
    <row r="37" spans="1:9" ht="12.75">
      <c r="A37" s="13">
        <v>24</v>
      </c>
      <c r="B37" s="47" t="s">
        <v>47</v>
      </c>
      <c r="C37" s="48" t="s">
        <v>48</v>
      </c>
      <c r="D37" s="43">
        <v>-1.8774877952755906</v>
      </c>
      <c r="E37" s="51">
        <v>1.8770000000000002</v>
      </c>
      <c r="F37" s="44">
        <v>0.001</v>
      </c>
      <c r="G37" s="44">
        <v>-0.001</v>
      </c>
      <c r="H37" s="34">
        <f>D37+E37</f>
        <v>-0.0004877952755903969</v>
      </c>
      <c r="I37" s="54"/>
    </row>
    <row r="38" spans="1:9" ht="12.75">
      <c r="A38" s="13">
        <v>25</v>
      </c>
      <c r="B38" s="47" t="s">
        <v>49</v>
      </c>
      <c r="C38" s="48" t="s">
        <v>24</v>
      </c>
      <c r="D38" s="43">
        <v>0.00026653543307086615</v>
      </c>
      <c r="E38" s="51">
        <v>0</v>
      </c>
      <c r="F38" s="44"/>
      <c r="G38" s="44"/>
      <c r="H38" s="34">
        <f t="shared" si="0"/>
        <v>0.00026653543307086615</v>
      </c>
      <c r="I38" s="54"/>
    </row>
    <row r="39" spans="1:9" ht="12.75">
      <c r="A39" s="13">
        <v>26</v>
      </c>
      <c r="B39" s="47"/>
      <c r="C39" s="48" t="s">
        <v>34</v>
      </c>
      <c r="D39" s="43">
        <v>0.1254027559055118</v>
      </c>
      <c r="E39" s="52">
        <v>0.125</v>
      </c>
      <c r="F39" s="44">
        <v>0.0005</v>
      </c>
      <c r="G39" s="44">
        <v>-0.0005</v>
      </c>
      <c r="H39" s="34">
        <f t="shared" si="0"/>
        <v>0.00040275590551180906</v>
      </c>
      <c r="I39" s="54"/>
    </row>
    <row r="40" spans="1:9" ht="12.75">
      <c r="A40" s="13">
        <v>27</v>
      </c>
      <c r="B40" s="47"/>
      <c r="C40" s="48" t="s">
        <v>28</v>
      </c>
      <c r="D40" s="43">
        <v>0.6861409448818898</v>
      </c>
      <c r="E40" s="51">
        <v>0.6885</v>
      </c>
      <c r="F40" s="44"/>
      <c r="G40" s="44"/>
      <c r="H40" s="34">
        <f t="shared" si="0"/>
        <v>-0.002359055118110187</v>
      </c>
      <c r="I40" s="54"/>
    </row>
    <row r="41" spans="1:9" ht="12.75">
      <c r="A41" s="13">
        <v>28</v>
      </c>
      <c r="B41" s="47"/>
      <c r="C41" s="48" t="s">
        <v>31</v>
      </c>
      <c r="D41" s="43">
        <v>0.8140744094488189</v>
      </c>
      <c r="E41" s="51">
        <v>0.8135000000000001</v>
      </c>
      <c r="F41" s="44"/>
      <c r="G41" s="44"/>
      <c r="H41" s="34">
        <f t="shared" si="0"/>
        <v>0.0005744094488188134</v>
      </c>
      <c r="I41" s="54"/>
    </row>
    <row r="42" spans="1:9" ht="12.75">
      <c r="A42" s="13">
        <v>29</v>
      </c>
      <c r="B42" s="47" t="s">
        <v>50</v>
      </c>
      <c r="C42" s="48" t="s">
        <v>24</v>
      </c>
      <c r="D42" s="43">
        <v>0.0002468503937007874</v>
      </c>
      <c r="E42" s="51">
        <v>0</v>
      </c>
      <c r="F42" s="44"/>
      <c r="G42" s="44"/>
      <c r="H42" s="34">
        <f t="shared" si="0"/>
        <v>0.0002468503937007874</v>
      </c>
      <c r="I42" s="54"/>
    </row>
    <row r="43" spans="1:9" ht="12.75">
      <c r="A43" s="13">
        <v>30</v>
      </c>
      <c r="B43" s="47"/>
      <c r="C43" s="48" t="s">
        <v>34</v>
      </c>
      <c r="D43" s="43">
        <v>0.125496062992126</v>
      </c>
      <c r="E43" s="52">
        <v>0.125</v>
      </c>
      <c r="F43" s="44">
        <v>0.0005</v>
      </c>
      <c r="G43" s="44">
        <v>-0.0005</v>
      </c>
      <c r="H43" s="34">
        <f t="shared" si="0"/>
        <v>0.0004960629921260118</v>
      </c>
      <c r="I43" s="54"/>
    </row>
    <row r="44" spans="1:9" ht="12.75">
      <c r="A44" s="13">
        <v>31</v>
      </c>
      <c r="B44" s="47"/>
      <c r="C44" s="48" t="s">
        <v>28</v>
      </c>
      <c r="D44" s="43">
        <v>-0.6894456692913387</v>
      </c>
      <c r="E44" s="51">
        <v>0.6885</v>
      </c>
      <c r="F44" s="44"/>
      <c r="G44" s="44"/>
      <c r="H44" s="34">
        <f>D44+E44</f>
        <v>-0.0009456692913386577</v>
      </c>
      <c r="I44" s="54"/>
    </row>
    <row r="45" spans="1:9" ht="12.75">
      <c r="A45" s="13">
        <v>32</v>
      </c>
      <c r="B45" s="47"/>
      <c r="C45" s="48" t="s">
        <v>31</v>
      </c>
      <c r="D45" s="43">
        <v>0.8113437007874016</v>
      </c>
      <c r="E45" s="51">
        <v>0.8135000000000001</v>
      </c>
      <c r="F45" s="44"/>
      <c r="G45" s="44"/>
      <c r="H45" s="34">
        <f t="shared" si="0"/>
        <v>-0.0021562992125985225</v>
      </c>
      <c r="I45" s="54"/>
    </row>
    <row r="46" spans="1:9" ht="12.75">
      <c r="A46" s="13">
        <v>33</v>
      </c>
      <c r="B46" s="47" t="s">
        <v>51</v>
      </c>
      <c r="C46" s="48" t="s">
        <v>24</v>
      </c>
      <c r="D46" s="43">
        <v>0.00020905511811023623</v>
      </c>
      <c r="E46" s="51">
        <v>0</v>
      </c>
      <c r="F46" s="44"/>
      <c r="G46" s="44"/>
      <c r="H46" s="34">
        <f aca="true" t="shared" si="1" ref="H46:H66">D46-E46</f>
        <v>0.00020905511811023623</v>
      </c>
      <c r="I46" s="54"/>
    </row>
    <row r="47" spans="1:9" ht="12.75">
      <c r="A47" s="13">
        <v>34</v>
      </c>
      <c r="B47" s="49"/>
      <c r="C47" s="50" t="s">
        <v>34</v>
      </c>
      <c r="D47" s="45">
        <v>0.12546220472440944</v>
      </c>
      <c r="E47" s="52">
        <v>0.125</v>
      </c>
      <c r="F47" s="46">
        <v>0.0005</v>
      </c>
      <c r="G47" s="46">
        <v>-0.0005</v>
      </c>
      <c r="H47" s="34">
        <f t="shared" si="1"/>
        <v>0.00046220472440944294</v>
      </c>
      <c r="I47" s="54"/>
    </row>
    <row r="48" spans="1:9" ht="12.75">
      <c r="A48" s="13">
        <v>35</v>
      </c>
      <c r="B48" s="49"/>
      <c r="C48" s="50" t="s">
        <v>28</v>
      </c>
      <c r="D48" s="45">
        <v>-0.6863354330708662</v>
      </c>
      <c r="E48" s="52">
        <v>0.6885</v>
      </c>
      <c r="F48" s="46"/>
      <c r="G48" s="46"/>
      <c r="H48" s="34">
        <f>D48+E48</f>
        <v>0.0021645669291338043</v>
      </c>
      <c r="I48" s="54"/>
    </row>
    <row r="49" spans="1:9" ht="12.75">
      <c r="A49" s="13">
        <v>36</v>
      </c>
      <c r="B49" s="49"/>
      <c r="C49" s="50" t="s">
        <v>31</v>
      </c>
      <c r="D49" s="45">
        <v>-0.8139866141732285</v>
      </c>
      <c r="E49" s="52">
        <v>0.8135000000000001</v>
      </c>
      <c r="F49" s="46"/>
      <c r="G49" s="46"/>
      <c r="H49" s="34">
        <f>D49+E49</f>
        <v>-0.0004866141732283724</v>
      </c>
      <c r="I49" s="54"/>
    </row>
    <row r="50" spans="1:9" ht="12.75">
      <c r="A50" s="13">
        <v>37</v>
      </c>
      <c r="B50" s="49" t="s">
        <v>52</v>
      </c>
      <c r="C50" s="50" t="s">
        <v>24</v>
      </c>
      <c r="D50" s="45">
        <v>0.0003015748031496063</v>
      </c>
      <c r="E50" s="52">
        <v>0</v>
      </c>
      <c r="F50" s="46"/>
      <c r="G50" s="46"/>
      <c r="H50" s="34">
        <f t="shared" si="1"/>
        <v>0.0003015748031496063</v>
      </c>
      <c r="I50" s="54"/>
    </row>
    <row r="51" spans="1:9" ht="12.75">
      <c r="A51" s="13">
        <v>38</v>
      </c>
      <c r="B51" s="49"/>
      <c r="C51" s="50" t="s">
        <v>34</v>
      </c>
      <c r="D51" s="45">
        <v>0.12551023622047244</v>
      </c>
      <c r="E51" s="52">
        <v>0.125</v>
      </c>
      <c r="F51" s="46">
        <v>0.0005</v>
      </c>
      <c r="G51" s="46">
        <v>-0.0005</v>
      </c>
      <c r="H51" s="34">
        <f t="shared" si="1"/>
        <v>0.0005102362204724431</v>
      </c>
      <c r="I51" s="54"/>
    </row>
    <row r="52" spans="1:9" ht="12.75">
      <c r="A52" s="13">
        <v>39</v>
      </c>
      <c r="B52" s="49"/>
      <c r="C52" s="50" t="s">
        <v>28</v>
      </c>
      <c r="D52" s="45">
        <v>0.6890653543307087</v>
      </c>
      <c r="E52" s="52">
        <v>0.6885</v>
      </c>
      <c r="F52" s="46"/>
      <c r="G52" s="46"/>
      <c r="H52" s="34">
        <f t="shared" si="1"/>
        <v>0.0005653543307087006</v>
      </c>
      <c r="I52" s="54"/>
    </row>
    <row r="53" spans="1:9" ht="12.75">
      <c r="A53" s="13">
        <v>40</v>
      </c>
      <c r="B53" s="49"/>
      <c r="C53" s="50" t="s">
        <v>31</v>
      </c>
      <c r="D53" s="45">
        <v>-0.811364566929134</v>
      </c>
      <c r="E53" s="52">
        <v>0.8135000000000001</v>
      </c>
      <c r="F53" s="46"/>
      <c r="G53" s="46"/>
      <c r="H53" s="34">
        <f>D53+E53</f>
        <v>0.002135433070866166</v>
      </c>
      <c r="I53" s="54"/>
    </row>
    <row r="54" spans="1:9" ht="12.75">
      <c r="A54" s="13">
        <v>41</v>
      </c>
      <c r="B54" s="49" t="s">
        <v>53</v>
      </c>
      <c r="C54" s="50" t="s">
        <v>28</v>
      </c>
      <c r="D54" s="45">
        <v>-0.0001724409448818898</v>
      </c>
      <c r="E54" s="52">
        <v>0</v>
      </c>
      <c r="F54" s="46"/>
      <c r="G54" s="46"/>
      <c r="H54" s="34">
        <f t="shared" si="1"/>
        <v>-0.0001724409448818898</v>
      </c>
      <c r="I54" s="54"/>
    </row>
    <row r="55" spans="1:9" ht="12.75">
      <c r="A55" s="13">
        <v>42</v>
      </c>
      <c r="B55" s="49"/>
      <c r="C55" s="50" t="s">
        <v>31</v>
      </c>
      <c r="D55" s="45">
        <v>-3.8976377952755905E-05</v>
      </c>
      <c r="E55" s="52">
        <v>0</v>
      </c>
      <c r="F55" s="46">
        <v>0.0005</v>
      </c>
      <c r="G55" s="46">
        <v>-0.0005</v>
      </c>
      <c r="H55" s="34">
        <f t="shared" si="1"/>
        <v>-3.8976377952755905E-05</v>
      </c>
      <c r="I55" s="54"/>
    </row>
    <row r="56" spans="1:9" ht="12.75">
      <c r="A56" s="13">
        <v>43</v>
      </c>
      <c r="B56" s="49" t="s">
        <v>54</v>
      </c>
      <c r="C56" s="50" t="s">
        <v>36</v>
      </c>
      <c r="D56" s="45">
        <v>-1.1508712598425197</v>
      </c>
      <c r="E56" s="52">
        <v>1.15</v>
      </c>
      <c r="F56" s="46">
        <v>0.01</v>
      </c>
      <c r="G56" s="46">
        <v>-0.01</v>
      </c>
      <c r="H56" s="34">
        <f>D56+E56</f>
        <v>-0.0008712598425197893</v>
      </c>
      <c r="I56" s="54"/>
    </row>
    <row r="57" spans="1:9" ht="12.75">
      <c r="A57" s="13">
        <v>44</v>
      </c>
      <c r="B57" s="49" t="s">
        <v>55</v>
      </c>
      <c r="C57" s="50" t="s">
        <v>56</v>
      </c>
      <c r="D57" s="45">
        <v>-0.15021889763779528</v>
      </c>
      <c r="E57" s="52">
        <v>0.15</v>
      </c>
      <c r="F57" s="46">
        <v>0.01</v>
      </c>
      <c r="G57" s="46">
        <v>-0.01</v>
      </c>
      <c r="H57" s="34">
        <f>D57+E57</f>
        <v>-0.00021889763779528448</v>
      </c>
      <c r="I57" s="54"/>
    </row>
    <row r="58" spans="1:9" ht="12.75">
      <c r="A58" s="13">
        <v>45</v>
      </c>
      <c r="B58" s="57" t="s">
        <v>57</v>
      </c>
      <c r="C58" s="50" t="s">
        <v>24</v>
      </c>
      <c r="D58" s="45">
        <v>0.0005677165354330709</v>
      </c>
      <c r="E58" s="52">
        <v>0</v>
      </c>
      <c r="F58" s="46">
        <v>0.0019685039370078744</v>
      </c>
      <c r="G58" s="46">
        <v>0</v>
      </c>
      <c r="H58" s="34">
        <f t="shared" si="1"/>
        <v>0.0005677165354330709</v>
      </c>
      <c r="I58" s="54"/>
    </row>
    <row r="59" spans="1:9" ht="12.75">
      <c r="A59" s="13">
        <v>46</v>
      </c>
      <c r="B59" s="49"/>
      <c r="C59" s="50" t="s">
        <v>58</v>
      </c>
      <c r="D59" s="45">
        <v>1.4720933070866145</v>
      </c>
      <c r="E59" s="52">
        <v>1.4720000000000002</v>
      </c>
      <c r="F59" s="46">
        <v>0.001</v>
      </c>
      <c r="G59" s="46">
        <v>-0.001</v>
      </c>
      <c r="H59" s="34">
        <f t="shared" si="1"/>
        <v>9.330708661425824E-05</v>
      </c>
      <c r="I59" s="54"/>
    </row>
    <row r="60" spans="1:9" ht="12.75">
      <c r="A60" s="13">
        <v>47</v>
      </c>
      <c r="B60" s="49"/>
      <c r="C60" s="50" t="s">
        <v>59</v>
      </c>
      <c r="D60" s="45">
        <v>1.7289413385826773</v>
      </c>
      <c r="E60" s="52">
        <v>1.728</v>
      </c>
      <c r="F60" s="46">
        <v>0.001</v>
      </c>
      <c r="G60" s="46">
        <v>-0.001</v>
      </c>
      <c r="H60" s="34">
        <f t="shared" si="1"/>
        <v>0.0009413385826773091</v>
      </c>
      <c r="I60" s="54"/>
    </row>
    <row r="61" spans="1:9" ht="12.75">
      <c r="A61" s="13">
        <v>48</v>
      </c>
      <c r="B61" s="49"/>
      <c r="C61" s="50" t="s">
        <v>28</v>
      </c>
      <c r="D61" s="45">
        <v>-0.0003098425196850394</v>
      </c>
      <c r="E61" s="52">
        <v>0</v>
      </c>
      <c r="F61" s="46">
        <v>0.0005</v>
      </c>
      <c r="G61" s="46">
        <v>-0.0005</v>
      </c>
      <c r="H61" s="34">
        <f t="shared" si="1"/>
        <v>-0.0003098425196850394</v>
      </c>
      <c r="I61" s="54"/>
    </row>
    <row r="62" spans="1:9" ht="12.75">
      <c r="A62" s="13">
        <v>49</v>
      </c>
      <c r="B62" s="49"/>
      <c r="C62" s="53" t="s">
        <v>31</v>
      </c>
      <c r="D62" s="54">
        <v>-0.0011570866141732284</v>
      </c>
      <c r="E62" s="55">
        <v>0</v>
      </c>
      <c r="F62" s="56">
        <v>0.0005</v>
      </c>
      <c r="G62" s="56">
        <v>-0.0005</v>
      </c>
      <c r="H62" s="54">
        <f t="shared" si="1"/>
        <v>-0.0011570866141732284</v>
      </c>
      <c r="I62" s="54">
        <f>D62-G62</f>
        <v>-0.0006570866141732284</v>
      </c>
    </row>
    <row r="63" spans="1:9" ht="12.75">
      <c r="A63" s="13">
        <v>50</v>
      </c>
      <c r="B63" s="57" t="s">
        <v>60</v>
      </c>
      <c r="C63" s="50" t="s">
        <v>24</v>
      </c>
      <c r="D63" s="45">
        <v>0.001252755905511811</v>
      </c>
      <c r="E63" s="52">
        <v>0</v>
      </c>
      <c r="F63" s="46">
        <v>0.001</v>
      </c>
      <c r="G63" s="46">
        <v>0</v>
      </c>
      <c r="H63" s="34">
        <f t="shared" si="1"/>
        <v>0.001252755905511811</v>
      </c>
      <c r="I63" s="54"/>
    </row>
    <row r="64" spans="1:9" ht="12.75">
      <c r="A64" s="13">
        <v>51</v>
      </c>
      <c r="B64" s="49"/>
      <c r="C64" s="50" t="s">
        <v>26</v>
      </c>
      <c r="D64" s="45">
        <v>1.6005295275590552</v>
      </c>
      <c r="E64" s="52">
        <v>1.6</v>
      </c>
      <c r="F64" s="46">
        <v>0.001</v>
      </c>
      <c r="G64" s="46">
        <v>-0.001</v>
      </c>
      <c r="H64" s="34">
        <f t="shared" si="1"/>
        <v>0.0005295275590551096</v>
      </c>
      <c r="I64" s="54"/>
    </row>
    <row r="65" spans="1:9" ht="12.75">
      <c r="A65" s="13">
        <v>52</v>
      </c>
      <c r="B65" s="49"/>
      <c r="C65" s="50" t="s">
        <v>28</v>
      </c>
      <c r="D65" s="45">
        <v>-4.251968503937008E-05</v>
      </c>
      <c r="E65" s="52">
        <v>0</v>
      </c>
      <c r="F65" s="46">
        <v>0.0005</v>
      </c>
      <c r="G65" s="46">
        <v>-0.0005</v>
      </c>
      <c r="H65" s="34">
        <f t="shared" si="1"/>
        <v>-4.251968503937008E-05</v>
      </c>
      <c r="I65" s="54"/>
    </row>
    <row r="66" spans="1:9" ht="12.75">
      <c r="A66" s="13">
        <v>53</v>
      </c>
      <c r="B66" s="49"/>
      <c r="C66" s="53" t="s">
        <v>31</v>
      </c>
      <c r="D66" s="54">
        <v>-0.0009913385826771654</v>
      </c>
      <c r="E66" s="55">
        <v>0</v>
      </c>
      <c r="F66" s="56">
        <v>0.0005</v>
      </c>
      <c r="G66" s="56">
        <v>-0.0005</v>
      </c>
      <c r="H66" s="54">
        <f t="shared" si="1"/>
        <v>-0.0009913385826771654</v>
      </c>
      <c r="I66" s="54">
        <f>D66-G66</f>
        <v>-0.0004913385826771654</v>
      </c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88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34">
      <selection activeCell="A2" sqref="A2"/>
    </sheetView>
  </sheetViews>
  <sheetFormatPr defaultColWidth="9.140625" defaultRowHeight="12.75"/>
  <cols>
    <col min="1" max="1" width="11.140625" style="1" customWidth="1"/>
    <col min="2" max="2" width="13.8515625" style="1" customWidth="1"/>
    <col min="3" max="3" width="10.421875" style="1" customWidth="1"/>
    <col min="4" max="5" width="9.57421875" style="1" bestFit="1" customWidth="1"/>
    <col min="6" max="6" width="9.57421875" style="1" customWidth="1"/>
    <col min="7" max="7" width="10.57421875" style="1" customWidth="1"/>
    <col min="8" max="8" width="9.28125" style="1" bestFit="1" customWidth="1"/>
    <col min="9" max="16384" width="9.140625" style="1" customWidth="1"/>
  </cols>
  <sheetData>
    <row r="1" ht="18">
      <c r="A1" s="38" t="s">
        <v>78</v>
      </c>
    </row>
    <row r="2" ht="12.75"/>
    <row r="3" ht="15.75">
      <c r="D3" s="2" t="s">
        <v>0</v>
      </c>
    </row>
    <row r="5" spans="1:9" ht="13.5" thickBot="1">
      <c r="A5" s="31" t="s">
        <v>2</v>
      </c>
      <c r="B5" s="10"/>
      <c r="G5" s="8"/>
      <c r="H5" s="11" t="s">
        <v>1</v>
      </c>
      <c r="I5" s="24">
        <v>37677</v>
      </c>
    </row>
    <row r="6" spans="1:9" ht="12.75">
      <c r="A6" s="23" t="s">
        <v>8</v>
      </c>
      <c r="B6" s="40" t="s">
        <v>62</v>
      </c>
      <c r="C6" s="5"/>
      <c r="D6" s="5"/>
      <c r="E6" s="5"/>
      <c r="F6" s="5"/>
      <c r="G6" s="39" t="s">
        <v>21</v>
      </c>
      <c r="H6" s="35" t="s">
        <v>63</v>
      </c>
      <c r="I6" s="6"/>
    </row>
    <row r="7" spans="1:9" ht="12.75">
      <c r="A7" s="20" t="s">
        <v>9</v>
      </c>
      <c r="B7" s="36" t="s">
        <v>64</v>
      </c>
      <c r="C7" s="4"/>
      <c r="D7" s="4"/>
      <c r="E7" s="4"/>
      <c r="F7" s="4"/>
      <c r="G7" s="20" t="s">
        <v>11</v>
      </c>
      <c r="H7" s="4" t="s">
        <v>61</v>
      </c>
      <c r="I7" s="7"/>
    </row>
    <row r="8" spans="1:9" ht="12.75">
      <c r="A8" s="21" t="s">
        <v>10</v>
      </c>
      <c r="B8" s="41" t="s">
        <v>65</v>
      </c>
      <c r="G8" s="21" t="s">
        <v>3</v>
      </c>
      <c r="H8" s="1" t="s">
        <v>76</v>
      </c>
      <c r="I8" s="3"/>
    </row>
    <row r="9" spans="1:9" ht="12.75">
      <c r="A9" s="20" t="s">
        <v>7</v>
      </c>
      <c r="B9" s="42" t="s">
        <v>67</v>
      </c>
      <c r="C9" s="4"/>
      <c r="D9" s="4"/>
      <c r="E9" s="17"/>
      <c r="F9" s="4"/>
      <c r="G9" s="20" t="s">
        <v>4</v>
      </c>
      <c r="H9" s="37">
        <v>37686</v>
      </c>
      <c r="I9" s="14"/>
    </row>
    <row r="10" spans="1:9" ht="13.5" thickBot="1">
      <c r="A10" s="22" t="s">
        <v>5</v>
      </c>
      <c r="B10" s="19" t="s">
        <v>68</v>
      </c>
      <c r="C10" s="18"/>
      <c r="D10" s="15"/>
      <c r="E10" s="15" t="s">
        <v>19</v>
      </c>
      <c r="F10" s="16">
        <v>3636</v>
      </c>
      <c r="G10" s="22" t="s">
        <v>6</v>
      </c>
      <c r="H10" s="12" t="s">
        <v>22</v>
      </c>
      <c r="I10" s="9"/>
    </row>
    <row r="11" ht="12.75">
      <c r="J11" s="29"/>
    </row>
    <row r="12" ht="13.5" thickBot="1"/>
    <row r="13" spans="1:9" ht="12.75">
      <c r="A13" s="25" t="s">
        <v>12</v>
      </c>
      <c r="B13" s="26" t="s">
        <v>13</v>
      </c>
      <c r="C13" s="27"/>
      <c r="D13" s="28" t="s">
        <v>14</v>
      </c>
      <c r="E13" s="28" t="s">
        <v>15</v>
      </c>
      <c r="F13" s="28" t="s">
        <v>17</v>
      </c>
      <c r="G13" s="28" t="s">
        <v>18</v>
      </c>
      <c r="H13" s="28" t="s">
        <v>16</v>
      </c>
      <c r="I13" s="33" t="s">
        <v>20</v>
      </c>
    </row>
    <row r="14" spans="1:9" ht="12.75">
      <c r="A14" s="13">
        <v>1</v>
      </c>
      <c r="B14" s="47" t="s">
        <v>23</v>
      </c>
      <c r="C14" s="48" t="s">
        <v>24</v>
      </c>
      <c r="D14" s="43">
        <v>8.031496062992128E-05</v>
      </c>
      <c r="E14" s="51">
        <v>0</v>
      </c>
      <c r="F14" s="44">
        <v>0.002</v>
      </c>
      <c r="G14" s="44">
        <v>0</v>
      </c>
      <c r="H14" s="34">
        <f aca="true" t="shared" si="0" ref="H14:H45">D14-E14</f>
        <v>8.031496062992128E-05</v>
      </c>
      <c r="I14" s="54"/>
    </row>
    <row r="15" spans="1:9" ht="12.75">
      <c r="A15" s="13">
        <v>2</v>
      </c>
      <c r="B15" s="47" t="s">
        <v>25</v>
      </c>
      <c r="C15" s="48" t="s">
        <v>24</v>
      </c>
      <c r="D15" s="43">
        <v>0.00034606299212598424</v>
      </c>
      <c r="E15" s="51">
        <v>0</v>
      </c>
      <c r="F15" s="44">
        <v>0.001</v>
      </c>
      <c r="G15" s="44">
        <v>0</v>
      </c>
      <c r="H15" s="34">
        <f t="shared" si="0"/>
        <v>0.00034606299212598424</v>
      </c>
      <c r="I15" s="54"/>
    </row>
    <row r="16" spans="1:9" ht="12.75">
      <c r="A16" s="13">
        <v>3</v>
      </c>
      <c r="B16" s="47"/>
      <c r="C16" s="48" t="s">
        <v>26</v>
      </c>
      <c r="D16" s="43">
        <v>1.7981870078740159</v>
      </c>
      <c r="E16" s="51">
        <v>1.798</v>
      </c>
      <c r="F16" s="44">
        <v>0.001</v>
      </c>
      <c r="G16" s="44">
        <v>-0.001</v>
      </c>
      <c r="H16" s="34">
        <f t="shared" si="0"/>
        <v>0.00018700787401582097</v>
      </c>
      <c r="I16" s="54"/>
    </row>
    <row r="17" spans="1:9" ht="12.75">
      <c r="A17" s="13">
        <v>4</v>
      </c>
      <c r="B17" s="47" t="s">
        <v>27</v>
      </c>
      <c r="C17" s="48" t="s">
        <v>28</v>
      </c>
      <c r="D17" s="43">
        <v>0.9997106299212599</v>
      </c>
      <c r="E17" s="51">
        <v>1</v>
      </c>
      <c r="F17" s="44">
        <v>0.015</v>
      </c>
      <c r="G17" s="44">
        <v>-0.015</v>
      </c>
      <c r="H17" s="34">
        <f t="shared" si="0"/>
        <v>-0.000289370078740081</v>
      </c>
      <c r="I17" s="54"/>
    </row>
    <row r="18" spans="1:9" s="32" customFormat="1" ht="12.75">
      <c r="A18" s="30">
        <v>5</v>
      </c>
      <c r="B18" s="47" t="s">
        <v>29</v>
      </c>
      <c r="C18" s="48" t="s">
        <v>28</v>
      </c>
      <c r="D18" s="43">
        <v>-0.9997633858267717</v>
      </c>
      <c r="E18" s="51">
        <v>1</v>
      </c>
      <c r="F18" s="44">
        <v>0.015</v>
      </c>
      <c r="G18" s="44">
        <v>-0.015</v>
      </c>
      <c r="H18" s="34">
        <f>D18+E18</f>
        <v>0.00023661417322828893</v>
      </c>
      <c r="I18" s="54"/>
    </row>
    <row r="19" spans="1:9" ht="12.75">
      <c r="A19" s="13">
        <v>6</v>
      </c>
      <c r="B19" s="47" t="s">
        <v>30</v>
      </c>
      <c r="C19" s="48" t="s">
        <v>31</v>
      </c>
      <c r="D19" s="43">
        <v>0.9999740157480315</v>
      </c>
      <c r="E19" s="51">
        <v>1</v>
      </c>
      <c r="F19" s="44">
        <v>0.015</v>
      </c>
      <c r="G19" s="44">
        <v>-0.015</v>
      </c>
      <c r="H19" s="34">
        <f t="shared" si="0"/>
        <v>-2.5984251968536043E-05</v>
      </c>
      <c r="I19" s="54"/>
    </row>
    <row r="20" spans="1:9" ht="12.75">
      <c r="A20" s="13">
        <v>7</v>
      </c>
      <c r="B20" s="47" t="s">
        <v>32</v>
      </c>
      <c r="C20" s="48" t="s">
        <v>31</v>
      </c>
      <c r="D20" s="43">
        <v>-0.999942125984252</v>
      </c>
      <c r="E20" s="51">
        <v>1</v>
      </c>
      <c r="F20" s="44">
        <v>0.015</v>
      </c>
      <c r="G20" s="44">
        <v>-0.015</v>
      </c>
      <c r="H20" s="34">
        <f>D20+E20</f>
        <v>5.7874015747971796E-05</v>
      </c>
      <c r="I20" s="54"/>
    </row>
    <row r="21" spans="1:9" ht="12.75">
      <c r="A21" s="13">
        <v>8</v>
      </c>
      <c r="B21" s="47" t="s">
        <v>33</v>
      </c>
      <c r="C21" s="48" t="s">
        <v>34</v>
      </c>
      <c r="D21" s="43">
        <v>0.24961850393700788</v>
      </c>
      <c r="E21" s="51">
        <v>0.25</v>
      </c>
      <c r="F21" s="44">
        <v>0.015</v>
      </c>
      <c r="G21" s="44">
        <v>-0.015</v>
      </c>
      <c r="H21" s="34">
        <f t="shared" si="0"/>
        <v>-0.00038149606299212047</v>
      </c>
      <c r="I21" s="54"/>
    </row>
    <row r="22" spans="1:9" ht="12.75">
      <c r="A22" s="13">
        <v>9</v>
      </c>
      <c r="B22" s="47"/>
      <c r="C22" s="48" t="s">
        <v>28</v>
      </c>
      <c r="D22" s="43">
        <v>-0.7482287401574803</v>
      </c>
      <c r="E22" s="51">
        <v>0.75</v>
      </c>
      <c r="F22" s="44"/>
      <c r="G22" s="44"/>
      <c r="H22" s="34">
        <f>D22+E22</f>
        <v>0.0017712598425196902</v>
      </c>
      <c r="I22" s="54"/>
    </row>
    <row r="23" spans="1:9" ht="12.75">
      <c r="A23" s="13">
        <v>10</v>
      </c>
      <c r="B23" s="47"/>
      <c r="C23" s="48" t="s">
        <v>31</v>
      </c>
      <c r="D23" s="43">
        <v>-0.7520744094488189</v>
      </c>
      <c r="E23" s="51">
        <v>0.75</v>
      </c>
      <c r="F23" s="44"/>
      <c r="G23" s="44"/>
      <c r="H23" s="34">
        <f>D23+E23</f>
        <v>-0.0020744094488188702</v>
      </c>
      <c r="I23" s="54"/>
    </row>
    <row r="24" spans="1:9" ht="12.75">
      <c r="A24" s="13">
        <v>11</v>
      </c>
      <c r="B24" s="47" t="s">
        <v>35</v>
      </c>
      <c r="C24" s="48" t="s">
        <v>36</v>
      </c>
      <c r="D24" s="43">
        <v>-0.24988110236220476</v>
      </c>
      <c r="E24" s="51">
        <v>0.25</v>
      </c>
      <c r="F24" s="44">
        <v>0.01</v>
      </c>
      <c r="G24" s="44">
        <v>-0.01</v>
      </c>
      <c r="H24" s="34">
        <f>D24+E24</f>
        <v>0.00011889763779523999</v>
      </c>
      <c r="I24" s="54"/>
    </row>
    <row r="25" spans="1:9" ht="12.75">
      <c r="A25" s="13">
        <v>12</v>
      </c>
      <c r="B25" s="47" t="s">
        <v>37</v>
      </c>
      <c r="C25" s="48" t="s">
        <v>34</v>
      </c>
      <c r="D25" s="43">
        <v>0.015290157</v>
      </c>
      <c r="E25" s="51">
        <v>0.016</v>
      </c>
      <c r="F25" s="44">
        <v>0.001</v>
      </c>
      <c r="G25" s="44">
        <v>-0.001</v>
      </c>
      <c r="H25" s="34">
        <f t="shared" si="0"/>
        <v>-0.0007098429999999999</v>
      </c>
      <c r="I25" s="54"/>
    </row>
    <row r="26" spans="1:9" ht="12.75">
      <c r="A26" s="13">
        <v>13</v>
      </c>
      <c r="B26" s="47" t="s">
        <v>38</v>
      </c>
      <c r="C26" s="48" t="s">
        <v>24</v>
      </c>
      <c r="D26" s="43">
        <v>0.00023740157480314962</v>
      </c>
      <c r="E26" s="51">
        <v>0</v>
      </c>
      <c r="F26" s="44">
        <v>0.0019685039370078744</v>
      </c>
      <c r="G26" s="44">
        <v>0</v>
      </c>
      <c r="H26" s="34">
        <f t="shared" si="0"/>
        <v>0.00023740157480314962</v>
      </c>
      <c r="I26" s="54"/>
    </row>
    <row r="27" spans="1:9" ht="12.75">
      <c r="A27" s="13">
        <v>14</v>
      </c>
      <c r="B27" s="47"/>
      <c r="C27" s="48" t="s">
        <v>36</v>
      </c>
      <c r="D27" s="43">
        <v>-0.9997909448818898</v>
      </c>
      <c r="E27" s="51">
        <v>1</v>
      </c>
      <c r="F27" s="44">
        <v>0.001</v>
      </c>
      <c r="G27" s="44">
        <v>-0.001</v>
      </c>
      <c r="H27" s="34">
        <f>D27+E27</f>
        <v>0.00020905511811020183</v>
      </c>
      <c r="I27" s="54"/>
    </row>
    <row r="28" spans="1:9" ht="12.75">
      <c r="A28" s="13">
        <v>15</v>
      </c>
      <c r="B28" s="47" t="s">
        <v>39</v>
      </c>
      <c r="C28" s="48" t="s">
        <v>24</v>
      </c>
      <c r="D28" s="43">
        <v>5.15748031496063E-05</v>
      </c>
      <c r="E28" s="51">
        <v>0</v>
      </c>
      <c r="F28" s="44"/>
      <c r="G28" s="44"/>
      <c r="H28" s="34">
        <f t="shared" si="0"/>
        <v>5.15748031496063E-05</v>
      </c>
      <c r="I28" s="54"/>
    </row>
    <row r="29" spans="1:9" ht="12.75">
      <c r="A29" s="13">
        <v>16</v>
      </c>
      <c r="B29" s="47"/>
      <c r="C29" s="48" t="s">
        <v>28</v>
      </c>
      <c r="D29" s="43">
        <v>0.8133637795275591</v>
      </c>
      <c r="E29" s="51">
        <v>0.8135000000000001</v>
      </c>
      <c r="F29" s="44"/>
      <c r="G29" s="44"/>
      <c r="H29" s="34">
        <f t="shared" si="0"/>
        <v>-0.00013622047244099544</v>
      </c>
      <c r="I29" s="54"/>
    </row>
    <row r="30" spans="1:9" ht="12.75">
      <c r="A30" s="13">
        <v>17</v>
      </c>
      <c r="B30" s="47" t="s">
        <v>40</v>
      </c>
      <c r="C30" s="48" t="s">
        <v>24</v>
      </c>
      <c r="D30" s="43">
        <v>2.874015748031496E-05</v>
      </c>
      <c r="E30" s="51">
        <v>0</v>
      </c>
      <c r="F30" s="44"/>
      <c r="G30" s="44"/>
      <c r="H30" s="34">
        <f t="shared" si="0"/>
        <v>2.874015748031496E-05</v>
      </c>
      <c r="I30" s="54"/>
    </row>
    <row r="31" spans="1:9" ht="12.75">
      <c r="A31" s="13">
        <v>18</v>
      </c>
      <c r="B31" s="47"/>
      <c r="C31" s="48" t="s">
        <v>28</v>
      </c>
      <c r="D31" s="43">
        <v>-0.8137456692913386</v>
      </c>
      <c r="E31" s="51">
        <v>0.8135000000000001</v>
      </c>
      <c r="F31" s="44"/>
      <c r="G31" s="44"/>
      <c r="H31" s="34">
        <f>D31+E31</f>
        <v>-0.0002456692913385128</v>
      </c>
      <c r="I31" s="54"/>
    </row>
    <row r="32" spans="1:9" ht="12.75">
      <c r="A32" s="13">
        <v>19</v>
      </c>
      <c r="B32" s="47" t="s">
        <v>41</v>
      </c>
      <c r="C32" s="48" t="s">
        <v>28</v>
      </c>
      <c r="D32" s="43">
        <v>-0.0001909448818897638</v>
      </c>
      <c r="E32" s="51">
        <v>0</v>
      </c>
      <c r="F32" s="44">
        <v>0.0005</v>
      </c>
      <c r="G32" s="44">
        <v>-0.0005</v>
      </c>
      <c r="H32" s="34">
        <f t="shared" si="0"/>
        <v>-0.0001909448818897638</v>
      </c>
      <c r="I32" s="54"/>
    </row>
    <row r="33" spans="1:9" ht="12.75">
      <c r="A33" s="13">
        <v>20</v>
      </c>
      <c r="B33" s="47" t="s">
        <v>42</v>
      </c>
      <c r="C33" s="48" t="s">
        <v>43</v>
      </c>
      <c r="D33" s="43">
        <v>-1.6271094488188977</v>
      </c>
      <c r="E33" s="51">
        <v>1.6270000000000002</v>
      </c>
      <c r="F33" s="44">
        <v>0.001</v>
      </c>
      <c r="G33" s="44">
        <v>-0.001</v>
      </c>
      <c r="H33" s="34">
        <f>D33+E33</f>
        <v>-0.00010944881889751734</v>
      </c>
      <c r="I33" s="54"/>
    </row>
    <row r="34" spans="1:9" ht="12.75">
      <c r="A34" s="13">
        <v>21</v>
      </c>
      <c r="B34" s="47" t="s">
        <v>44</v>
      </c>
      <c r="C34" s="48" t="s">
        <v>31</v>
      </c>
      <c r="D34" s="43">
        <v>0.9392755905511813</v>
      </c>
      <c r="E34" s="51">
        <v>0.9385000000000001</v>
      </c>
      <c r="F34" s="44"/>
      <c r="G34" s="44"/>
      <c r="H34" s="34">
        <f t="shared" si="0"/>
        <v>0.000775590551181149</v>
      </c>
      <c r="I34" s="54"/>
    </row>
    <row r="35" spans="1:9" ht="12.75">
      <c r="A35" s="13">
        <v>22</v>
      </c>
      <c r="B35" s="47" t="s">
        <v>45</v>
      </c>
      <c r="C35" s="48" t="s">
        <v>31</v>
      </c>
      <c r="D35" s="43">
        <v>-0.9386204724409449</v>
      </c>
      <c r="E35" s="51">
        <v>0.9385000000000001</v>
      </c>
      <c r="F35" s="44"/>
      <c r="G35" s="44"/>
      <c r="H35" s="34">
        <f>D35+E35</f>
        <v>-0.00012047244094481879</v>
      </c>
      <c r="I35" s="54"/>
    </row>
    <row r="36" spans="1:9" ht="12.75">
      <c r="A36" s="13">
        <v>23</v>
      </c>
      <c r="B36" s="47" t="s">
        <v>46</v>
      </c>
      <c r="C36" s="48" t="s">
        <v>31</v>
      </c>
      <c r="D36" s="43">
        <v>0.00032795275590551186</v>
      </c>
      <c r="E36" s="51">
        <v>0</v>
      </c>
      <c r="F36" s="44">
        <v>0.0005</v>
      </c>
      <c r="G36" s="44">
        <v>-0.0005</v>
      </c>
      <c r="H36" s="34">
        <f t="shared" si="0"/>
        <v>0.00032795275590551186</v>
      </c>
      <c r="I36" s="54"/>
    </row>
    <row r="37" spans="1:9" ht="12.75">
      <c r="A37" s="13">
        <v>24</v>
      </c>
      <c r="B37" s="47" t="s">
        <v>47</v>
      </c>
      <c r="C37" s="48" t="s">
        <v>48</v>
      </c>
      <c r="D37" s="43">
        <v>-1.8778960629921262</v>
      </c>
      <c r="E37" s="51">
        <v>1.8770000000000002</v>
      </c>
      <c r="F37" s="44">
        <v>0.001</v>
      </c>
      <c r="G37" s="44">
        <v>-0.001</v>
      </c>
      <c r="H37" s="34">
        <f>D37+E37</f>
        <v>-0.0008960629921259677</v>
      </c>
      <c r="I37" s="54"/>
    </row>
    <row r="38" spans="1:9" ht="12.75">
      <c r="A38" s="13">
        <v>25</v>
      </c>
      <c r="B38" s="47" t="s">
        <v>49</v>
      </c>
      <c r="C38" s="48" t="s">
        <v>24</v>
      </c>
      <c r="D38" s="43">
        <v>0.00026653543307086615</v>
      </c>
      <c r="E38" s="51">
        <v>0</v>
      </c>
      <c r="F38" s="44"/>
      <c r="G38" s="44"/>
      <c r="H38" s="34">
        <f t="shared" si="0"/>
        <v>0.00026653543307086615</v>
      </c>
      <c r="I38" s="54"/>
    </row>
    <row r="39" spans="1:9" ht="12.75">
      <c r="A39" s="13">
        <v>26</v>
      </c>
      <c r="B39" s="47"/>
      <c r="C39" s="48" t="s">
        <v>34</v>
      </c>
      <c r="D39" s="43">
        <v>0.12615590551181102</v>
      </c>
      <c r="E39" s="52">
        <v>0.125</v>
      </c>
      <c r="F39" s="44">
        <v>0.0005</v>
      </c>
      <c r="G39" s="44">
        <v>-0.0005</v>
      </c>
      <c r="H39" s="34">
        <f t="shared" si="0"/>
        <v>0.0011559055118110229</v>
      </c>
      <c r="I39" s="54"/>
    </row>
    <row r="40" spans="1:9" ht="12.75">
      <c r="A40" s="13">
        <v>27</v>
      </c>
      <c r="B40" s="47"/>
      <c r="C40" s="48" t="s">
        <v>28</v>
      </c>
      <c r="D40" s="43">
        <v>0.6851314960629921</v>
      </c>
      <c r="E40" s="51">
        <v>0.6885</v>
      </c>
      <c r="F40" s="44"/>
      <c r="G40" s="44"/>
      <c r="H40" s="34">
        <f t="shared" si="0"/>
        <v>-0.0033685039370079384</v>
      </c>
      <c r="I40" s="54"/>
    </row>
    <row r="41" spans="1:9" ht="12.75">
      <c r="A41" s="13">
        <v>28</v>
      </c>
      <c r="B41" s="47"/>
      <c r="C41" s="48" t="s">
        <v>31</v>
      </c>
      <c r="D41" s="43">
        <v>0.8140980314960631</v>
      </c>
      <c r="E41" s="51">
        <v>0.8135000000000001</v>
      </c>
      <c r="F41" s="44"/>
      <c r="G41" s="44"/>
      <c r="H41" s="34">
        <f t="shared" si="0"/>
        <v>0.0005980314960629673</v>
      </c>
      <c r="I41" s="54"/>
    </row>
    <row r="42" spans="1:9" ht="12.75">
      <c r="A42" s="13">
        <v>29</v>
      </c>
      <c r="B42" s="47" t="s">
        <v>50</v>
      </c>
      <c r="C42" s="48" t="s">
        <v>24</v>
      </c>
      <c r="D42" s="43">
        <v>0.00032401574803149605</v>
      </c>
      <c r="E42" s="51">
        <v>0</v>
      </c>
      <c r="F42" s="44"/>
      <c r="G42" s="44"/>
      <c r="H42" s="34">
        <f t="shared" si="0"/>
        <v>0.00032401574803149605</v>
      </c>
      <c r="I42" s="54"/>
    </row>
    <row r="43" spans="1:9" ht="12.75">
      <c r="A43" s="13">
        <v>30</v>
      </c>
      <c r="B43" s="47"/>
      <c r="C43" s="48" t="s">
        <v>34</v>
      </c>
      <c r="D43" s="43">
        <v>0.12586377952755906</v>
      </c>
      <c r="E43" s="52">
        <v>0.125</v>
      </c>
      <c r="F43" s="44">
        <v>0.0005</v>
      </c>
      <c r="G43" s="44">
        <v>-0.0005</v>
      </c>
      <c r="H43" s="34">
        <f t="shared" si="0"/>
        <v>0.000863779527559061</v>
      </c>
      <c r="I43" s="54"/>
    </row>
    <row r="44" spans="1:9" ht="12.75">
      <c r="A44" s="13">
        <v>31</v>
      </c>
      <c r="B44" s="47"/>
      <c r="C44" s="48" t="s">
        <v>28</v>
      </c>
      <c r="D44" s="43">
        <v>-0.6894649606299212</v>
      </c>
      <c r="E44" s="51">
        <v>0.6885</v>
      </c>
      <c r="F44" s="44"/>
      <c r="G44" s="44"/>
      <c r="H44" s="34">
        <f>D44+E44</f>
        <v>-0.000964960629921241</v>
      </c>
      <c r="I44" s="54"/>
    </row>
    <row r="45" spans="1:9" ht="12.75">
      <c r="A45" s="13">
        <v>32</v>
      </c>
      <c r="B45" s="47"/>
      <c r="C45" s="48" t="s">
        <v>31</v>
      </c>
      <c r="D45" s="43">
        <v>0.8112129921259843</v>
      </c>
      <c r="E45" s="51">
        <v>0.8135000000000001</v>
      </c>
      <c r="F45" s="44"/>
      <c r="G45" s="44"/>
      <c r="H45" s="34">
        <f t="shared" si="0"/>
        <v>-0.0022870078740158117</v>
      </c>
      <c r="I45" s="54"/>
    </row>
    <row r="46" spans="1:9" ht="12.75">
      <c r="A46" s="13">
        <v>33</v>
      </c>
      <c r="B46" s="47" t="s">
        <v>51</v>
      </c>
      <c r="C46" s="48" t="s">
        <v>24</v>
      </c>
      <c r="D46" s="43">
        <v>0.00020236220472440945</v>
      </c>
      <c r="E46" s="51">
        <v>0</v>
      </c>
      <c r="F46" s="44"/>
      <c r="G46" s="44"/>
      <c r="H46" s="34">
        <f aca="true" t="shared" si="1" ref="H46:H66">D46-E46</f>
        <v>0.00020236220472440945</v>
      </c>
      <c r="I46" s="54"/>
    </row>
    <row r="47" spans="1:9" ht="12.75">
      <c r="A47" s="13">
        <v>34</v>
      </c>
      <c r="B47" s="49"/>
      <c r="C47" s="50" t="s">
        <v>34</v>
      </c>
      <c r="D47" s="45">
        <v>0.12615866141732285</v>
      </c>
      <c r="E47" s="52">
        <v>0.125</v>
      </c>
      <c r="F47" s="46">
        <v>0.0005</v>
      </c>
      <c r="G47" s="46">
        <v>-0.0005</v>
      </c>
      <c r="H47" s="34">
        <f t="shared" si="1"/>
        <v>0.0011586614173228482</v>
      </c>
      <c r="I47" s="54"/>
    </row>
    <row r="48" spans="1:9" ht="12.75">
      <c r="A48" s="13">
        <v>35</v>
      </c>
      <c r="B48" s="49"/>
      <c r="C48" s="50" t="s">
        <v>28</v>
      </c>
      <c r="D48" s="45">
        <v>-0.6854527559055118</v>
      </c>
      <c r="E48" s="52">
        <v>0.6885</v>
      </c>
      <c r="F48" s="46"/>
      <c r="G48" s="46"/>
      <c r="H48" s="34">
        <f>D48+E48</f>
        <v>0.0030472440944881996</v>
      </c>
      <c r="I48" s="54"/>
    </row>
    <row r="49" spans="1:9" ht="12.75">
      <c r="A49" s="13">
        <v>36</v>
      </c>
      <c r="B49" s="49"/>
      <c r="C49" s="50" t="s">
        <v>31</v>
      </c>
      <c r="D49" s="45">
        <v>-0.8137807086614174</v>
      </c>
      <c r="E49" s="52">
        <v>0.8135000000000001</v>
      </c>
      <c r="F49" s="46"/>
      <c r="G49" s="46"/>
      <c r="H49" s="34">
        <f>D49+E49</f>
        <v>-0.0002807086614172727</v>
      </c>
      <c r="I49" s="54"/>
    </row>
    <row r="50" spans="1:9" ht="12.75">
      <c r="A50" s="13">
        <v>37</v>
      </c>
      <c r="B50" s="49" t="s">
        <v>52</v>
      </c>
      <c r="C50" s="50" t="s">
        <v>24</v>
      </c>
      <c r="D50" s="45">
        <v>0.00031811023622047247</v>
      </c>
      <c r="E50" s="52">
        <v>0</v>
      </c>
      <c r="F50" s="46"/>
      <c r="G50" s="46"/>
      <c r="H50" s="34">
        <f t="shared" si="1"/>
        <v>0.00031811023622047247</v>
      </c>
      <c r="I50" s="54"/>
    </row>
    <row r="51" spans="1:9" ht="12.75">
      <c r="A51" s="13">
        <v>38</v>
      </c>
      <c r="B51" s="49"/>
      <c r="C51" s="50" t="s">
        <v>34</v>
      </c>
      <c r="D51" s="45">
        <v>0.12566456692913386</v>
      </c>
      <c r="E51" s="52">
        <v>0.125</v>
      </c>
      <c r="F51" s="46">
        <v>0.0005</v>
      </c>
      <c r="G51" s="46">
        <v>-0.0005</v>
      </c>
      <c r="H51" s="34">
        <f t="shared" si="1"/>
        <v>0.0006645669291338585</v>
      </c>
      <c r="I51" s="54"/>
    </row>
    <row r="52" spans="1:9" ht="12.75">
      <c r="A52" s="13">
        <v>39</v>
      </c>
      <c r="B52" s="49"/>
      <c r="C52" s="50" t="s">
        <v>28</v>
      </c>
      <c r="D52" s="45">
        <v>0.6892803149606299</v>
      </c>
      <c r="E52" s="52">
        <v>0.6885</v>
      </c>
      <c r="F52" s="46"/>
      <c r="G52" s="46"/>
      <c r="H52" s="34">
        <f t="shared" si="1"/>
        <v>0.0007803149606299131</v>
      </c>
      <c r="I52" s="54"/>
    </row>
    <row r="53" spans="1:9" ht="12.75">
      <c r="A53" s="13">
        <v>40</v>
      </c>
      <c r="B53" s="49"/>
      <c r="C53" s="50" t="s">
        <v>31</v>
      </c>
      <c r="D53" s="45">
        <v>-0.8110251968503938</v>
      </c>
      <c r="E53" s="52">
        <v>0.8135000000000001</v>
      </c>
      <c r="F53" s="46"/>
      <c r="G53" s="46"/>
      <c r="H53" s="34">
        <f>D53+E53</f>
        <v>0.0024748031496063527</v>
      </c>
      <c r="I53" s="54"/>
    </row>
    <row r="54" spans="1:9" ht="12.75">
      <c r="A54" s="13">
        <v>41</v>
      </c>
      <c r="B54" s="49" t="s">
        <v>53</v>
      </c>
      <c r="C54" s="50" t="s">
        <v>28</v>
      </c>
      <c r="D54" s="45">
        <v>-0.0001763779527559055</v>
      </c>
      <c r="E54" s="52">
        <v>0</v>
      </c>
      <c r="F54" s="46"/>
      <c r="G54" s="46"/>
      <c r="H54" s="34">
        <f t="shared" si="1"/>
        <v>-0.0001763779527559055</v>
      </c>
      <c r="I54" s="54"/>
    </row>
    <row r="55" spans="1:9" ht="12.75">
      <c r="A55" s="13">
        <v>42</v>
      </c>
      <c r="B55" s="49"/>
      <c r="C55" s="50" t="s">
        <v>31</v>
      </c>
      <c r="D55" s="45">
        <v>0.00012637795275590553</v>
      </c>
      <c r="E55" s="52">
        <v>0</v>
      </c>
      <c r="F55" s="46">
        <v>0.0005</v>
      </c>
      <c r="G55" s="46">
        <v>-0.0005</v>
      </c>
      <c r="H55" s="34">
        <f t="shared" si="1"/>
        <v>0.00012637795275590553</v>
      </c>
      <c r="I55" s="54"/>
    </row>
    <row r="56" spans="1:9" ht="12.75">
      <c r="A56" s="13">
        <v>43</v>
      </c>
      <c r="B56" s="49" t="s">
        <v>54</v>
      </c>
      <c r="C56" s="50" t="s">
        <v>36</v>
      </c>
      <c r="D56" s="45">
        <v>-1.1494594488188976</v>
      </c>
      <c r="E56" s="52">
        <v>1.15</v>
      </c>
      <c r="F56" s="46">
        <v>0.01</v>
      </c>
      <c r="G56" s="46">
        <v>-0.01</v>
      </c>
      <c r="H56" s="34">
        <f>D56+E56</f>
        <v>0.0005405511811023</v>
      </c>
      <c r="I56" s="54"/>
    </row>
    <row r="57" spans="1:9" ht="12.75">
      <c r="A57" s="13">
        <v>44</v>
      </c>
      <c r="B57" s="49" t="s">
        <v>55</v>
      </c>
      <c r="C57" s="50" t="s">
        <v>56</v>
      </c>
      <c r="D57" s="45">
        <v>-0.14966850393700787</v>
      </c>
      <c r="E57" s="52">
        <v>0.15</v>
      </c>
      <c r="F57" s="46">
        <v>0.01</v>
      </c>
      <c r="G57" s="46">
        <v>-0.01</v>
      </c>
      <c r="H57" s="34">
        <f>D57+E57</f>
        <v>0.00033149606299212597</v>
      </c>
      <c r="I57" s="54"/>
    </row>
    <row r="58" spans="1:9" ht="12.75">
      <c r="A58" s="13">
        <v>45</v>
      </c>
      <c r="B58" s="49" t="s">
        <v>57</v>
      </c>
      <c r="C58" s="50" t="s">
        <v>24</v>
      </c>
      <c r="D58" s="45">
        <v>0.0005527559055118111</v>
      </c>
      <c r="E58" s="52">
        <v>0</v>
      </c>
      <c r="F58" s="46">
        <v>0.0019685039370078744</v>
      </c>
      <c r="G58" s="46">
        <v>0</v>
      </c>
      <c r="H58" s="34">
        <f t="shared" si="1"/>
        <v>0.0005527559055118111</v>
      </c>
      <c r="I58" s="54"/>
    </row>
    <row r="59" spans="1:9" ht="12.75">
      <c r="A59" s="13">
        <v>46</v>
      </c>
      <c r="B59" s="49"/>
      <c r="C59" s="50" t="s">
        <v>58</v>
      </c>
      <c r="D59" s="45">
        <v>1.4719413385826772</v>
      </c>
      <c r="E59" s="52">
        <v>1.4720000000000002</v>
      </c>
      <c r="F59" s="46">
        <v>0.001</v>
      </c>
      <c r="G59" s="46">
        <v>-0.001</v>
      </c>
      <c r="H59" s="34">
        <f t="shared" si="1"/>
        <v>-5.866141732302488E-05</v>
      </c>
      <c r="I59" s="54"/>
    </row>
    <row r="60" spans="1:9" ht="12.75">
      <c r="A60" s="13">
        <v>47</v>
      </c>
      <c r="B60" s="49"/>
      <c r="C60" s="50" t="s">
        <v>59</v>
      </c>
      <c r="D60" s="45">
        <v>1.7292354330708664</v>
      </c>
      <c r="E60" s="52">
        <v>1.728</v>
      </c>
      <c r="F60" s="46">
        <v>0.001</v>
      </c>
      <c r="G60" s="46">
        <v>-0.001</v>
      </c>
      <c r="H60" s="34">
        <f t="shared" si="1"/>
        <v>0.0012354330708663763</v>
      </c>
      <c r="I60" s="54"/>
    </row>
    <row r="61" spans="1:9" ht="12.75">
      <c r="A61" s="13">
        <v>48</v>
      </c>
      <c r="B61" s="49"/>
      <c r="C61" s="50" t="s">
        <v>28</v>
      </c>
      <c r="D61" s="45">
        <v>-0.00028622047244094493</v>
      </c>
      <c r="E61" s="52">
        <v>0</v>
      </c>
      <c r="F61" s="46">
        <v>0.0005</v>
      </c>
      <c r="G61" s="46">
        <v>-0.0005</v>
      </c>
      <c r="H61" s="34">
        <f t="shared" si="1"/>
        <v>-0.00028622047244094493</v>
      </c>
      <c r="I61" s="54"/>
    </row>
    <row r="62" spans="1:9" ht="12.75">
      <c r="A62" s="13">
        <v>49</v>
      </c>
      <c r="B62" s="49"/>
      <c r="C62" s="50" t="s">
        <v>31</v>
      </c>
      <c r="D62" s="45">
        <v>-0.00025118110236220476</v>
      </c>
      <c r="E62" s="52">
        <v>0</v>
      </c>
      <c r="F62" s="46">
        <v>0.0005</v>
      </c>
      <c r="G62" s="46">
        <v>-0.0005</v>
      </c>
      <c r="H62" s="34">
        <f t="shared" si="1"/>
        <v>-0.00025118110236220476</v>
      </c>
      <c r="I62" s="54"/>
    </row>
    <row r="63" spans="1:9" ht="12.75">
      <c r="A63" s="13">
        <v>50</v>
      </c>
      <c r="B63" s="49" t="s">
        <v>60</v>
      </c>
      <c r="C63" s="50" t="s">
        <v>24</v>
      </c>
      <c r="D63" s="45">
        <v>0.00116496062992126</v>
      </c>
      <c r="E63" s="52">
        <v>0</v>
      </c>
      <c r="F63" s="46">
        <v>0.001</v>
      </c>
      <c r="G63" s="46">
        <v>0</v>
      </c>
      <c r="H63" s="34">
        <f t="shared" si="1"/>
        <v>0.00116496062992126</v>
      </c>
      <c r="I63" s="54"/>
    </row>
    <row r="64" spans="1:9" ht="12.75">
      <c r="A64" s="13">
        <v>51</v>
      </c>
      <c r="B64" s="49"/>
      <c r="C64" s="50" t="s">
        <v>26</v>
      </c>
      <c r="D64" s="45">
        <v>1.6004767716535435</v>
      </c>
      <c r="E64" s="52">
        <v>1.6</v>
      </c>
      <c r="F64" s="46">
        <v>0.001</v>
      </c>
      <c r="G64" s="46">
        <v>-0.001</v>
      </c>
      <c r="H64" s="34">
        <f t="shared" si="1"/>
        <v>0.00047677165354342854</v>
      </c>
      <c r="I64" s="54"/>
    </row>
    <row r="65" spans="1:9" ht="12.75">
      <c r="A65" s="13">
        <v>52</v>
      </c>
      <c r="B65" s="49"/>
      <c r="C65" s="50" t="s">
        <v>28</v>
      </c>
      <c r="D65" s="45">
        <v>-0.00015393700787401577</v>
      </c>
      <c r="E65" s="52">
        <v>0</v>
      </c>
      <c r="F65" s="46">
        <v>0.0005</v>
      </c>
      <c r="G65" s="46">
        <v>-0.0005</v>
      </c>
      <c r="H65" s="34">
        <f t="shared" si="1"/>
        <v>-0.00015393700787401577</v>
      </c>
      <c r="I65" s="54"/>
    </row>
    <row r="66" spans="1:9" ht="12.75">
      <c r="A66" s="13">
        <v>53</v>
      </c>
      <c r="B66" s="49"/>
      <c r="C66" s="50" t="s">
        <v>31</v>
      </c>
      <c r="D66" s="45">
        <v>-0.00018188976377952757</v>
      </c>
      <c r="E66" s="52">
        <v>0</v>
      </c>
      <c r="F66" s="46">
        <v>0.0005</v>
      </c>
      <c r="G66" s="46">
        <v>-0.0005</v>
      </c>
      <c r="H66" s="34">
        <f t="shared" si="1"/>
        <v>-0.00018188976377952757</v>
      </c>
      <c r="I66" s="54"/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88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35">
      <selection activeCell="A2" sqref="A2"/>
    </sheetView>
  </sheetViews>
  <sheetFormatPr defaultColWidth="9.140625" defaultRowHeight="12.75"/>
  <cols>
    <col min="1" max="1" width="11.140625" style="1" customWidth="1"/>
    <col min="2" max="2" width="13.8515625" style="1" customWidth="1"/>
    <col min="3" max="3" width="10.421875" style="1" customWidth="1"/>
    <col min="4" max="5" width="9.57421875" style="1" bestFit="1" customWidth="1"/>
    <col min="6" max="6" width="9.57421875" style="1" customWidth="1"/>
    <col min="7" max="7" width="10.57421875" style="1" customWidth="1"/>
    <col min="8" max="8" width="9.28125" style="1" bestFit="1" customWidth="1"/>
    <col min="9" max="16384" width="9.140625" style="1" customWidth="1"/>
  </cols>
  <sheetData>
    <row r="1" ht="18">
      <c r="A1" s="38" t="s">
        <v>78</v>
      </c>
    </row>
    <row r="2" ht="12.75"/>
    <row r="3" ht="15.75">
      <c r="D3" s="2" t="s">
        <v>0</v>
      </c>
    </row>
    <row r="5" spans="1:9" ht="13.5" thickBot="1">
      <c r="A5" s="31" t="s">
        <v>2</v>
      </c>
      <c r="B5" s="10"/>
      <c r="G5" s="8"/>
      <c r="H5" s="11" t="s">
        <v>1</v>
      </c>
      <c r="I5" s="24">
        <v>37677</v>
      </c>
    </row>
    <row r="6" spans="1:9" ht="12.75">
      <c r="A6" s="23" t="s">
        <v>8</v>
      </c>
      <c r="B6" s="40" t="s">
        <v>62</v>
      </c>
      <c r="C6" s="5"/>
      <c r="D6" s="5"/>
      <c r="E6" s="5"/>
      <c r="F6" s="5"/>
      <c r="G6" s="39" t="s">
        <v>21</v>
      </c>
      <c r="H6" s="35" t="s">
        <v>63</v>
      </c>
      <c r="I6" s="6"/>
    </row>
    <row r="7" spans="1:9" ht="12.75">
      <c r="A7" s="20" t="s">
        <v>9</v>
      </c>
      <c r="B7" s="36" t="s">
        <v>64</v>
      </c>
      <c r="C7" s="4"/>
      <c r="D7" s="4"/>
      <c r="E7" s="4"/>
      <c r="F7" s="4"/>
      <c r="G7" s="20" t="s">
        <v>11</v>
      </c>
      <c r="H7" s="4" t="s">
        <v>61</v>
      </c>
      <c r="I7" s="7"/>
    </row>
    <row r="8" spans="1:9" ht="12.75">
      <c r="A8" s="21" t="s">
        <v>10</v>
      </c>
      <c r="B8" s="41" t="s">
        <v>65</v>
      </c>
      <c r="G8" s="21" t="s">
        <v>3</v>
      </c>
      <c r="H8" s="1" t="s">
        <v>75</v>
      </c>
      <c r="I8" s="3"/>
    </row>
    <row r="9" spans="1:9" ht="12.75">
      <c r="A9" s="20" t="s">
        <v>7</v>
      </c>
      <c r="B9" s="42" t="s">
        <v>67</v>
      </c>
      <c r="C9" s="4"/>
      <c r="D9" s="4"/>
      <c r="E9" s="17"/>
      <c r="F9" s="4"/>
      <c r="G9" s="20" t="s">
        <v>4</v>
      </c>
      <c r="H9" s="37">
        <v>37686</v>
      </c>
      <c r="I9" s="14"/>
    </row>
    <row r="10" spans="1:9" ht="13.5" thickBot="1">
      <c r="A10" s="22" t="s">
        <v>5</v>
      </c>
      <c r="B10" s="19" t="s">
        <v>68</v>
      </c>
      <c r="C10" s="18"/>
      <c r="D10" s="15"/>
      <c r="E10" s="15" t="s">
        <v>19</v>
      </c>
      <c r="F10" s="16">
        <v>3636</v>
      </c>
      <c r="G10" s="22" t="s">
        <v>6</v>
      </c>
      <c r="H10" s="12" t="s">
        <v>22</v>
      </c>
      <c r="I10" s="9"/>
    </row>
    <row r="11" ht="12.75">
      <c r="J11" s="29"/>
    </row>
    <row r="12" ht="13.5" thickBot="1"/>
    <row r="13" spans="1:9" ht="12.75">
      <c r="A13" s="25" t="s">
        <v>12</v>
      </c>
      <c r="B13" s="26" t="s">
        <v>13</v>
      </c>
      <c r="C13" s="27"/>
      <c r="D13" s="28" t="s">
        <v>14</v>
      </c>
      <c r="E13" s="28" t="s">
        <v>15</v>
      </c>
      <c r="F13" s="28" t="s">
        <v>17</v>
      </c>
      <c r="G13" s="28" t="s">
        <v>18</v>
      </c>
      <c r="H13" s="28" t="s">
        <v>16</v>
      </c>
      <c r="I13" s="33" t="s">
        <v>20</v>
      </c>
    </row>
    <row r="14" spans="1:9" ht="12.75">
      <c r="A14" s="13">
        <v>1</v>
      </c>
      <c r="B14" s="47" t="s">
        <v>23</v>
      </c>
      <c r="C14" s="48" t="s">
        <v>24</v>
      </c>
      <c r="D14" s="43">
        <v>0.00015905511811023623</v>
      </c>
      <c r="E14" s="51">
        <v>0</v>
      </c>
      <c r="F14" s="44">
        <v>0.002</v>
      </c>
      <c r="G14" s="44">
        <v>0</v>
      </c>
      <c r="H14" s="34">
        <f aca="true" t="shared" si="0" ref="H14:H45">D14-E14</f>
        <v>0.00015905511811023623</v>
      </c>
      <c r="I14" s="54"/>
    </row>
    <row r="15" spans="1:9" ht="12.75">
      <c r="A15" s="13">
        <v>2</v>
      </c>
      <c r="B15" s="47" t="s">
        <v>25</v>
      </c>
      <c r="C15" s="48" t="s">
        <v>24</v>
      </c>
      <c r="D15" s="43">
        <v>0.0001421259842519685</v>
      </c>
      <c r="E15" s="51">
        <v>0</v>
      </c>
      <c r="F15" s="44">
        <v>0.001</v>
      </c>
      <c r="G15" s="44">
        <v>0</v>
      </c>
      <c r="H15" s="34">
        <f t="shared" si="0"/>
        <v>0.0001421259842519685</v>
      </c>
      <c r="I15" s="54"/>
    </row>
    <row r="16" spans="1:9" ht="12.75">
      <c r="A16" s="13">
        <v>3</v>
      </c>
      <c r="B16" s="47"/>
      <c r="C16" s="48" t="s">
        <v>26</v>
      </c>
      <c r="D16" s="43">
        <v>1.798787007874016</v>
      </c>
      <c r="E16" s="51">
        <v>1.798</v>
      </c>
      <c r="F16" s="44">
        <v>0.001</v>
      </c>
      <c r="G16" s="44">
        <v>-0.001</v>
      </c>
      <c r="H16" s="34">
        <f t="shared" si="0"/>
        <v>0.0007870078740159769</v>
      </c>
      <c r="I16" s="54"/>
    </row>
    <row r="17" spans="1:9" ht="12.75">
      <c r="A17" s="13">
        <v>4</v>
      </c>
      <c r="B17" s="47" t="s">
        <v>27</v>
      </c>
      <c r="C17" s="48" t="s">
        <v>28</v>
      </c>
      <c r="D17" s="43">
        <v>0.9992818897637796</v>
      </c>
      <c r="E17" s="51">
        <v>1</v>
      </c>
      <c r="F17" s="44">
        <v>0.015</v>
      </c>
      <c r="G17" s="44">
        <v>-0.015</v>
      </c>
      <c r="H17" s="34">
        <f t="shared" si="0"/>
        <v>-0.0007181102362203706</v>
      </c>
      <c r="I17" s="54"/>
    </row>
    <row r="18" spans="1:9" s="32" customFormat="1" ht="12.75">
      <c r="A18" s="30">
        <v>5</v>
      </c>
      <c r="B18" s="47" t="s">
        <v>29</v>
      </c>
      <c r="C18" s="48" t="s">
        <v>28</v>
      </c>
      <c r="D18" s="43">
        <v>-0.999920472440945</v>
      </c>
      <c r="E18" s="51">
        <v>1</v>
      </c>
      <c r="F18" s="44">
        <v>0.015</v>
      </c>
      <c r="G18" s="44">
        <v>-0.015</v>
      </c>
      <c r="H18" s="34">
        <f>D18+E18</f>
        <v>7.952755905504816E-05</v>
      </c>
      <c r="I18" s="54"/>
    </row>
    <row r="19" spans="1:9" ht="12.75">
      <c r="A19" s="13">
        <v>6</v>
      </c>
      <c r="B19" s="47" t="s">
        <v>30</v>
      </c>
      <c r="C19" s="48" t="s">
        <v>31</v>
      </c>
      <c r="D19" s="43">
        <v>1.0004688976377953</v>
      </c>
      <c r="E19" s="51">
        <v>1</v>
      </c>
      <c r="F19" s="44">
        <v>0.015</v>
      </c>
      <c r="G19" s="44">
        <v>-0.015</v>
      </c>
      <c r="H19" s="34">
        <f t="shared" si="0"/>
        <v>0.0004688976377953402</v>
      </c>
      <c r="I19" s="54"/>
    </row>
    <row r="20" spans="1:9" ht="12.75">
      <c r="A20" s="13">
        <v>7</v>
      </c>
      <c r="B20" s="47" t="s">
        <v>32</v>
      </c>
      <c r="C20" s="48" t="s">
        <v>31</v>
      </c>
      <c r="D20" s="43">
        <v>-1.0001393700787402</v>
      </c>
      <c r="E20" s="51">
        <v>1</v>
      </c>
      <c r="F20" s="44">
        <v>0.015</v>
      </c>
      <c r="G20" s="44">
        <v>-0.015</v>
      </c>
      <c r="H20" s="34">
        <f>D20+E20</f>
        <v>-0.00013937007874020857</v>
      </c>
      <c r="I20" s="54"/>
    </row>
    <row r="21" spans="1:9" ht="12.75">
      <c r="A21" s="13">
        <v>8</v>
      </c>
      <c r="B21" s="47" t="s">
        <v>33</v>
      </c>
      <c r="C21" s="48" t="s">
        <v>34</v>
      </c>
      <c r="D21" s="43">
        <v>0.2506964566929134</v>
      </c>
      <c r="E21" s="51">
        <v>0.25</v>
      </c>
      <c r="F21" s="44">
        <v>0.015</v>
      </c>
      <c r="G21" s="44">
        <v>-0.015</v>
      </c>
      <c r="H21" s="34">
        <f t="shared" si="0"/>
        <v>0.0006964566929134053</v>
      </c>
      <c r="I21" s="54"/>
    </row>
    <row r="22" spans="1:9" ht="12.75">
      <c r="A22" s="13">
        <v>9</v>
      </c>
      <c r="B22" s="47"/>
      <c r="C22" s="48" t="s">
        <v>28</v>
      </c>
      <c r="D22" s="43">
        <v>-0.7477370078740158</v>
      </c>
      <c r="E22" s="51">
        <v>0.75</v>
      </c>
      <c r="F22" s="44"/>
      <c r="G22" s="44"/>
      <c r="H22" s="34">
        <f>D22+E22</f>
        <v>0.0022629921259842423</v>
      </c>
      <c r="I22" s="54"/>
    </row>
    <row r="23" spans="1:9" ht="12.75">
      <c r="A23" s="13">
        <v>10</v>
      </c>
      <c r="B23" s="47"/>
      <c r="C23" s="48" t="s">
        <v>31</v>
      </c>
      <c r="D23" s="43">
        <v>-0.7511834645669292</v>
      </c>
      <c r="E23" s="51">
        <v>0.75</v>
      </c>
      <c r="F23" s="44"/>
      <c r="G23" s="44"/>
      <c r="H23" s="34">
        <f>D23+E23</f>
        <v>-0.0011834645669291932</v>
      </c>
      <c r="I23" s="54"/>
    </row>
    <row r="24" spans="1:9" ht="12.75">
      <c r="A24" s="13">
        <v>11</v>
      </c>
      <c r="B24" s="47" t="s">
        <v>35</v>
      </c>
      <c r="C24" s="48" t="s">
        <v>36</v>
      </c>
      <c r="D24" s="43">
        <v>-0.25027952755905514</v>
      </c>
      <c r="E24" s="51">
        <v>0.25</v>
      </c>
      <c r="F24" s="44">
        <v>0.01</v>
      </c>
      <c r="G24" s="44">
        <v>-0.01</v>
      </c>
      <c r="H24" s="34">
        <f>D24+E24</f>
        <v>-0.00027952755905513715</v>
      </c>
      <c r="I24" s="54"/>
    </row>
    <row r="25" spans="1:9" ht="12.75">
      <c r="A25" s="13">
        <v>12</v>
      </c>
      <c r="B25" s="47" t="s">
        <v>37</v>
      </c>
      <c r="C25" s="48" t="s">
        <v>34</v>
      </c>
      <c r="D25" s="43">
        <v>0.015290157</v>
      </c>
      <c r="E25" s="51">
        <v>0.016</v>
      </c>
      <c r="F25" s="44">
        <v>0.001</v>
      </c>
      <c r="G25" s="44">
        <v>-0.001</v>
      </c>
      <c r="H25" s="34">
        <f t="shared" si="0"/>
        <v>-0.0007098429999999999</v>
      </c>
      <c r="I25" s="54"/>
    </row>
    <row r="26" spans="1:9" ht="12.75">
      <c r="A26" s="13">
        <v>13</v>
      </c>
      <c r="B26" s="47" t="s">
        <v>38</v>
      </c>
      <c r="C26" s="48" t="s">
        <v>24</v>
      </c>
      <c r="D26" s="43">
        <v>0.0003598425196850394</v>
      </c>
      <c r="E26" s="51">
        <v>0</v>
      </c>
      <c r="F26" s="44">
        <v>0.0019685039370078744</v>
      </c>
      <c r="G26" s="44">
        <v>0</v>
      </c>
      <c r="H26" s="34">
        <f t="shared" si="0"/>
        <v>0.0003598425196850394</v>
      </c>
      <c r="I26" s="54"/>
    </row>
    <row r="27" spans="1:9" ht="12.75">
      <c r="A27" s="13">
        <v>14</v>
      </c>
      <c r="B27" s="47"/>
      <c r="C27" s="48" t="s">
        <v>36</v>
      </c>
      <c r="D27" s="43">
        <v>-1.000798031496063</v>
      </c>
      <c r="E27" s="51">
        <v>1</v>
      </c>
      <c r="F27" s="44">
        <v>0.001</v>
      </c>
      <c r="G27" s="44">
        <v>-0.001</v>
      </c>
      <c r="H27" s="34">
        <f>D27+E27</f>
        <v>-0.0007980314960629453</v>
      </c>
      <c r="I27" s="54"/>
    </row>
    <row r="28" spans="1:9" ht="12.75">
      <c r="A28" s="13">
        <v>15</v>
      </c>
      <c r="B28" s="47" t="s">
        <v>39</v>
      </c>
      <c r="C28" s="48" t="s">
        <v>24</v>
      </c>
      <c r="D28" s="43">
        <v>9.606299212598425E-05</v>
      </c>
      <c r="E28" s="51">
        <v>0</v>
      </c>
      <c r="F28" s="44"/>
      <c r="G28" s="44"/>
      <c r="H28" s="34">
        <f t="shared" si="0"/>
        <v>9.606299212598425E-05</v>
      </c>
      <c r="I28" s="54"/>
    </row>
    <row r="29" spans="1:9" ht="12.75">
      <c r="A29" s="13">
        <v>16</v>
      </c>
      <c r="B29" s="47"/>
      <c r="C29" s="48" t="s">
        <v>28</v>
      </c>
      <c r="D29" s="43">
        <v>0.813959842519685</v>
      </c>
      <c r="E29" s="51">
        <v>0.8135000000000001</v>
      </c>
      <c r="F29" s="44"/>
      <c r="G29" s="44"/>
      <c r="H29" s="34">
        <f t="shared" si="0"/>
        <v>0.0004598425196848943</v>
      </c>
      <c r="I29" s="54"/>
    </row>
    <row r="30" spans="1:9" ht="12.75">
      <c r="A30" s="13">
        <v>17</v>
      </c>
      <c r="B30" s="47" t="s">
        <v>40</v>
      </c>
      <c r="C30" s="48" t="s">
        <v>24</v>
      </c>
      <c r="D30" s="43">
        <v>7.047244094488188E-05</v>
      </c>
      <c r="E30" s="51">
        <v>0</v>
      </c>
      <c r="F30" s="44"/>
      <c r="G30" s="44"/>
      <c r="H30" s="34">
        <f t="shared" si="0"/>
        <v>7.047244094488188E-05</v>
      </c>
      <c r="I30" s="54"/>
    </row>
    <row r="31" spans="1:9" ht="12.75">
      <c r="A31" s="13">
        <v>18</v>
      </c>
      <c r="B31" s="47"/>
      <c r="C31" s="48" t="s">
        <v>28</v>
      </c>
      <c r="D31" s="43">
        <v>-0.8138925196850394</v>
      </c>
      <c r="E31" s="51">
        <v>0.8135000000000001</v>
      </c>
      <c r="F31" s="44"/>
      <c r="G31" s="44"/>
      <c r="H31" s="34">
        <f>D31+E31</f>
        <v>-0.00039251968503928314</v>
      </c>
      <c r="I31" s="54"/>
    </row>
    <row r="32" spans="1:9" ht="12.75">
      <c r="A32" s="13">
        <v>19</v>
      </c>
      <c r="B32" s="47" t="s">
        <v>41</v>
      </c>
      <c r="C32" s="48" t="s">
        <v>28</v>
      </c>
      <c r="D32" s="43">
        <v>3.346456692913386E-05</v>
      </c>
      <c r="E32" s="51">
        <v>0</v>
      </c>
      <c r="F32" s="44">
        <v>0.0005</v>
      </c>
      <c r="G32" s="44">
        <v>-0.0005</v>
      </c>
      <c r="H32" s="34">
        <f t="shared" si="0"/>
        <v>3.346456692913386E-05</v>
      </c>
      <c r="I32" s="54"/>
    </row>
    <row r="33" spans="1:9" ht="12.75">
      <c r="A33" s="13">
        <v>20</v>
      </c>
      <c r="B33" s="47" t="s">
        <v>42</v>
      </c>
      <c r="C33" s="48" t="s">
        <v>43</v>
      </c>
      <c r="D33" s="43">
        <v>-1.6278523622047245</v>
      </c>
      <c r="E33" s="51">
        <v>1.6270000000000002</v>
      </c>
      <c r="F33" s="44">
        <v>0.001</v>
      </c>
      <c r="G33" s="44">
        <v>-0.001</v>
      </c>
      <c r="H33" s="34">
        <f>D33+E33</f>
        <v>-0.0008523622047242885</v>
      </c>
      <c r="I33" s="54"/>
    </row>
    <row r="34" spans="1:9" ht="12.75">
      <c r="A34" s="13">
        <v>21</v>
      </c>
      <c r="B34" s="47" t="s">
        <v>44</v>
      </c>
      <c r="C34" s="48" t="s">
        <v>31</v>
      </c>
      <c r="D34" s="43">
        <v>0.939734251968504</v>
      </c>
      <c r="E34" s="51">
        <v>0.9385000000000001</v>
      </c>
      <c r="F34" s="44"/>
      <c r="G34" s="44"/>
      <c r="H34" s="34">
        <f t="shared" si="0"/>
        <v>0.0012342519685039077</v>
      </c>
      <c r="I34" s="54"/>
    </row>
    <row r="35" spans="1:9" ht="12.75">
      <c r="A35" s="13">
        <v>22</v>
      </c>
      <c r="B35" s="47" t="s">
        <v>45</v>
      </c>
      <c r="C35" s="48" t="s">
        <v>31</v>
      </c>
      <c r="D35" s="43">
        <v>-0.938754724409449</v>
      </c>
      <c r="E35" s="51">
        <v>0.9385000000000001</v>
      </c>
      <c r="F35" s="44"/>
      <c r="G35" s="44"/>
      <c r="H35" s="34">
        <f>D35+E35</f>
        <v>-0.00025472440944884767</v>
      </c>
      <c r="I35" s="54"/>
    </row>
    <row r="36" spans="1:9" ht="12.75">
      <c r="A36" s="13">
        <v>23</v>
      </c>
      <c r="B36" s="47" t="s">
        <v>46</v>
      </c>
      <c r="C36" s="48" t="s">
        <v>31</v>
      </c>
      <c r="D36" s="43">
        <v>0.0004901574803149606</v>
      </c>
      <c r="E36" s="51">
        <v>0</v>
      </c>
      <c r="F36" s="44">
        <v>0.0005</v>
      </c>
      <c r="G36" s="44">
        <v>-0.0005</v>
      </c>
      <c r="H36" s="34">
        <f t="shared" si="0"/>
        <v>0.0004901574803149606</v>
      </c>
      <c r="I36" s="54"/>
    </row>
    <row r="37" spans="1:9" ht="12.75">
      <c r="A37" s="13">
        <v>24</v>
      </c>
      <c r="B37" s="58" t="s">
        <v>47</v>
      </c>
      <c r="C37" s="59" t="s">
        <v>48</v>
      </c>
      <c r="D37" s="60">
        <v>-1.8784889763779529</v>
      </c>
      <c r="E37" s="61">
        <v>1.8770000000000002</v>
      </c>
      <c r="F37" s="62">
        <v>0.001</v>
      </c>
      <c r="G37" s="62">
        <v>-0.001</v>
      </c>
      <c r="H37" s="54">
        <f>D37+E37</f>
        <v>-0.0014889763779526444</v>
      </c>
      <c r="I37" s="54">
        <f>ABS(D37)-(E37+F37)</f>
        <v>0.0004889763779527545</v>
      </c>
    </row>
    <row r="38" spans="1:9" ht="12.75">
      <c r="A38" s="13">
        <v>25</v>
      </c>
      <c r="B38" s="47" t="s">
        <v>49</v>
      </c>
      <c r="C38" s="48" t="s">
        <v>24</v>
      </c>
      <c r="D38" s="43">
        <v>0.00022874015748031498</v>
      </c>
      <c r="E38" s="51">
        <v>0</v>
      </c>
      <c r="F38" s="44"/>
      <c r="G38" s="44"/>
      <c r="H38" s="34">
        <f t="shared" si="0"/>
        <v>0.00022874015748031498</v>
      </c>
      <c r="I38" s="54"/>
    </row>
    <row r="39" spans="1:9" ht="12.75">
      <c r="A39" s="13">
        <v>26</v>
      </c>
      <c r="B39" s="47"/>
      <c r="C39" s="48" t="s">
        <v>34</v>
      </c>
      <c r="D39" s="43">
        <v>0.12653700787401576</v>
      </c>
      <c r="E39" s="52">
        <v>0.125</v>
      </c>
      <c r="F39" s="44">
        <v>0.0005</v>
      </c>
      <c r="G39" s="44">
        <v>-0.0005</v>
      </c>
      <c r="H39" s="34">
        <f t="shared" si="0"/>
        <v>0.0015370078740157556</v>
      </c>
      <c r="I39" s="54"/>
    </row>
    <row r="40" spans="1:9" ht="12.75">
      <c r="A40" s="13">
        <v>27</v>
      </c>
      <c r="B40" s="47"/>
      <c r="C40" s="48" t="s">
        <v>28</v>
      </c>
      <c r="D40" s="43">
        <v>0.685355905511811</v>
      </c>
      <c r="E40" s="51">
        <v>0.6885</v>
      </c>
      <c r="F40" s="44"/>
      <c r="G40" s="44"/>
      <c r="H40" s="34">
        <f t="shared" si="0"/>
        <v>-0.0031440944881889754</v>
      </c>
      <c r="I40" s="54"/>
    </row>
    <row r="41" spans="1:9" ht="12.75">
      <c r="A41" s="13">
        <v>28</v>
      </c>
      <c r="B41" s="47"/>
      <c r="C41" s="48" t="s">
        <v>31</v>
      </c>
      <c r="D41" s="43">
        <v>0.8139578740157482</v>
      </c>
      <c r="E41" s="51">
        <v>0.8135000000000001</v>
      </c>
      <c r="F41" s="44"/>
      <c r="G41" s="44"/>
      <c r="H41" s="34">
        <f t="shared" si="0"/>
        <v>0.00045787401574803877</v>
      </c>
      <c r="I41" s="54"/>
    </row>
    <row r="42" spans="1:9" ht="12.75">
      <c r="A42" s="13">
        <v>29</v>
      </c>
      <c r="B42" s="47" t="s">
        <v>50</v>
      </c>
      <c r="C42" s="48" t="s">
        <v>24</v>
      </c>
      <c r="D42" s="43">
        <v>0.00032165354330708664</v>
      </c>
      <c r="E42" s="51">
        <v>0</v>
      </c>
      <c r="F42" s="44"/>
      <c r="G42" s="44"/>
      <c r="H42" s="34">
        <f t="shared" si="0"/>
        <v>0.00032165354330708664</v>
      </c>
      <c r="I42" s="54"/>
    </row>
    <row r="43" spans="1:9" ht="12.75">
      <c r="A43" s="13">
        <v>30</v>
      </c>
      <c r="B43" s="47"/>
      <c r="C43" s="48" t="s">
        <v>34</v>
      </c>
      <c r="D43" s="43">
        <v>0.126101968503937</v>
      </c>
      <c r="E43" s="52">
        <v>0.125</v>
      </c>
      <c r="F43" s="44">
        <v>0.0005</v>
      </c>
      <c r="G43" s="44">
        <v>-0.0005</v>
      </c>
      <c r="H43" s="34">
        <f t="shared" si="0"/>
        <v>0.001101968503937012</v>
      </c>
      <c r="I43" s="54"/>
    </row>
    <row r="44" spans="1:9" ht="12.75">
      <c r="A44" s="13">
        <v>31</v>
      </c>
      <c r="B44" s="47"/>
      <c r="C44" s="48" t="s">
        <v>28</v>
      </c>
      <c r="D44" s="43">
        <v>-0.6891362204724409</v>
      </c>
      <c r="E44" s="51">
        <v>0.6885</v>
      </c>
      <c r="F44" s="44"/>
      <c r="G44" s="44"/>
      <c r="H44" s="34">
        <f>D44+E44</f>
        <v>-0.0006362204724409404</v>
      </c>
      <c r="I44" s="54"/>
    </row>
    <row r="45" spans="1:9" ht="12.75">
      <c r="A45" s="13">
        <v>32</v>
      </c>
      <c r="B45" s="47"/>
      <c r="C45" s="48" t="s">
        <v>31</v>
      </c>
      <c r="D45" s="43">
        <v>0.8113653543307087</v>
      </c>
      <c r="E45" s="51">
        <v>0.8135000000000001</v>
      </c>
      <c r="F45" s="44"/>
      <c r="G45" s="44"/>
      <c r="H45" s="34">
        <f t="shared" si="0"/>
        <v>-0.002134645669291446</v>
      </c>
      <c r="I45" s="54"/>
    </row>
    <row r="46" spans="1:9" ht="12.75">
      <c r="A46" s="13">
        <v>33</v>
      </c>
      <c r="B46" s="47" t="s">
        <v>51</v>
      </c>
      <c r="C46" s="48" t="s">
        <v>24</v>
      </c>
      <c r="D46" s="43">
        <v>0.00030000000000000003</v>
      </c>
      <c r="E46" s="51">
        <v>0</v>
      </c>
      <c r="F46" s="44"/>
      <c r="G46" s="44"/>
      <c r="H46" s="34">
        <f aca="true" t="shared" si="1" ref="H46:H66">D46-E46</f>
        <v>0.00030000000000000003</v>
      </c>
      <c r="I46" s="54"/>
    </row>
    <row r="47" spans="1:9" ht="12.75">
      <c r="A47" s="13">
        <v>34</v>
      </c>
      <c r="B47" s="49"/>
      <c r="C47" s="50" t="s">
        <v>34</v>
      </c>
      <c r="D47" s="45">
        <v>0.12635433070866142</v>
      </c>
      <c r="E47" s="52">
        <v>0.125</v>
      </c>
      <c r="F47" s="46">
        <v>0.0005</v>
      </c>
      <c r="G47" s="46">
        <v>-0.0005</v>
      </c>
      <c r="H47" s="34">
        <f t="shared" si="1"/>
        <v>0.001354330708661422</v>
      </c>
      <c r="I47" s="54"/>
    </row>
    <row r="48" spans="1:9" ht="12.75">
      <c r="A48" s="13">
        <v>35</v>
      </c>
      <c r="B48" s="49"/>
      <c r="C48" s="50" t="s">
        <v>28</v>
      </c>
      <c r="D48" s="45">
        <v>-0.6853976377952756</v>
      </c>
      <c r="E48" s="52">
        <v>0.6885</v>
      </c>
      <c r="F48" s="46"/>
      <c r="G48" s="46"/>
      <c r="H48" s="34">
        <f>D48+E48</f>
        <v>0.0031023622047243737</v>
      </c>
      <c r="I48" s="54"/>
    </row>
    <row r="49" spans="1:9" ht="12.75">
      <c r="A49" s="13">
        <v>36</v>
      </c>
      <c r="B49" s="49"/>
      <c r="C49" s="50" t="s">
        <v>31</v>
      </c>
      <c r="D49" s="45">
        <v>-0.8135937007874016</v>
      </c>
      <c r="E49" s="52">
        <v>0.8135000000000001</v>
      </c>
      <c r="F49" s="46"/>
      <c r="G49" s="46"/>
      <c r="H49" s="34">
        <f>D49+E49</f>
        <v>-9.370078740145171E-05</v>
      </c>
      <c r="I49" s="54"/>
    </row>
    <row r="50" spans="1:9" ht="12.75">
      <c r="A50" s="13">
        <v>37</v>
      </c>
      <c r="B50" s="49" t="s">
        <v>52</v>
      </c>
      <c r="C50" s="50" t="s">
        <v>24</v>
      </c>
      <c r="D50" s="45">
        <v>0.0003228346456692914</v>
      </c>
      <c r="E50" s="52">
        <v>0</v>
      </c>
      <c r="F50" s="46"/>
      <c r="G50" s="46"/>
      <c r="H50" s="34">
        <f t="shared" si="1"/>
        <v>0.0003228346456692914</v>
      </c>
      <c r="I50" s="54"/>
    </row>
    <row r="51" spans="1:9" ht="12.75">
      <c r="A51" s="13">
        <v>38</v>
      </c>
      <c r="B51" s="49"/>
      <c r="C51" s="50" t="s">
        <v>34</v>
      </c>
      <c r="D51" s="45">
        <v>0.12619212598425197</v>
      </c>
      <c r="E51" s="52">
        <v>0.125</v>
      </c>
      <c r="F51" s="46">
        <v>0.0005</v>
      </c>
      <c r="G51" s="46">
        <v>-0.0005</v>
      </c>
      <c r="H51" s="34">
        <f t="shared" si="1"/>
        <v>0.0011921259842519738</v>
      </c>
      <c r="I51" s="54"/>
    </row>
    <row r="52" spans="1:9" ht="12.75">
      <c r="A52" s="13">
        <v>39</v>
      </c>
      <c r="B52" s="49"/>
      <c r="C52" s="50" t="s">
        <v>28</v>
      </c>
      <c r="D52" s="45">
        <v>0.6892385826771654</v>
      </c>
      <c r="E52" s="52">
        <v>0.6885</v>
      </c>
      <c r="F52" s="46"/>
      <c r="G52" s="46"/>
      <c r="H52" s="34">
        <f t="shared" si="1"/>
        <v>0.0007385826771654225</v>
      </c>
      <c r="I52" s="54"/>
    </row>
    <row r="53" spans="1:9" ht="12.75">
      <c r="A53" s="13">
        <v>40</v>
      </c>
      <c r="B53" s="49"/>
      <c r="C53" s="50" t="s">
        <v>31</v>
      </c>
      <c r="D53" s="45">
        <v>-0.8107397637795276</v>
      </c>
      <c r="E53" s="52">
        <v>0.8135000000000001</v>
      </c>
      <c r="F53" s="46"/>
      <c r="G53" s="46"/>
      <c r="H53" s="34">
        <f>D53+E53</f>
        <v>0.0027602362204725006</v>
      </c>
      <c r="I53" s="54"/>
    </row>
    <row r="54" spans="1:9" ht="12.75">
      <c r="A54" s="13">
        <v>41</v>
      </c>
      <c r="B54" s="49" t="s">
        <v>53</v>
      </c>
      <c r="C54" s="50" t="s">
        <v>28</v>
      </c>
      <c r="D54" s="45">
        <v>4.724409448818898E-05</v>
      </c>
      <c r="E54" s="52">
        <v>0</v>
      </c>
      <c r="F54" s="46"/>
      <c r="G54" s="46"/>
      <c r="H54" s="34">
        <f t="shared" si="1"/>
        <v>4.724409448818898E-05</v>
      </c>
      <c r="I54" s="54"/>
    </row>
    <row r="55" spans="1:9" ht="12.75">
      <c r="A55" s="13">
        <v>42</v>
      </c>
      <c r="B55" s="49"/>
      <c r="C55" s="50" t="s">
        <v>31</v>
      </c>
      <c r="D55" s="45">
        <v>0.00029921259842519685</v>
      </c>
      <c r="E55" s="52">
        <v>0</v>
      </c>
      <c r="F55" s="46">
        <v>0.0005</v>
      </c>
      <c r="G55" s="46">
        <v>-0.0005</v>
      </c>
      <c r="H55" s="34">
        <f t="shared" si="1"/>
        <v>0.00029921259842519685</v>
      </c>
      <c r="I55" s="54"/>
    </row>
    <row r="56" spans="1:9" ht="12.75">
      <c r="A56" s="13">
        <v>43</v>
      </c>
      <c r="B56" s="49" t="s">
        <v>54</v>
      </c>
      <c r="C56" s="50" t="s">
        <v>36</v>
      </c>
      <c r="D56" s="45">
        <v>-1.15056062992126</v>
      </c>
      <c r="E56" s="52">
        <v>1.15</v>
      </c>
      <c r="F56" s="46">
        <v>0.01</v>
      </c>
      <c r="G56" s="46">
        <v>-0.01</v>
      </c>
      <c r="H56" s="34">
        <f>D56+E56</f>
        <v>-0.0005606299212601584</v>
      </c>
      <c r="I56" s="54"/>
    </row>
    <row r="57" spans="1:9" ht="12.75">
      <c r="A57" s="13">
        <v>44</v>
      </c>
      <c r="B57" s="49" t="s">
        <v>55</v>
      </c>
      <c r="C57" s="50" t="s">
        <v>56</v>
      </c>
      <c r="D57" s="45">
        <v>-0.14976259842519687</v>
      </c>
      <c r="E57" s="52">
        <v>0.15</v>
      </c>
      <c r="F57" s="46">
        <v>0.01</v>
      </c>
      <c r="G57" s="46">
        <v>-0.01</v>
      </c>
      <c r="H57" s="34">
        <f>D57+E57</f>
        <v>0.00023740157480311996</v>
      </c>
      <c r="I57" s="54"/>
    </row>
    <row r="58" spans="1:9" ht="12.75">
      <c r="A58" s="13">
        <v>45</v>
      </c>
      <c r="B58" s="57" t="s">
        <v>57</v>
      </c>
      <c r="C58" s="50" t="s">
        <v>24</v>
      </c>
      <c r="D58" s="45">
        <v>0.0006633858267716536</v>
      </c>
      <c r="E58" s="52">
        <v>0</v>
      </c>
      <c r="F58" s="46">
        <v>0.0019685039370078744</v>
      </c>
      <c r="G58" s="46">
        <v>0</v>
      </c>
      <c r="H58" s="34">
        <f t="shared" si="1"/>
        <v>0.0006633858267716536</v>
      </c>
      <c r="I58" s="54"/>
    </row>
    <row r="59" spans="1:9" ht="12.75">
      <c r="A59" s="13">
        <v>46</v>
      </c>
      <c r="B59" s="49"/>
      <c r="C59" s="50" t="s">
        <v>58</v>
      </c>
      <c r="D59" s="45">
        <v>1.4719874015748033</v>
      </c>
      <c r="E59" s="52">
        <v>1.4720000000000002</v>
      </c>
      <c r="F59" s="46">
        <v>0.001</v>
      </c>
      <c r="G59" s="46">
        <v>-0.001</v>
      </c>
      <c r="H59" s="34">
        <f t="shared" si="1"/>
        <v>-1.2598425196852503E-05</v>
      </c>
      <c r="I59" s="54"/>
    </row>
    <row r="60" spans="1:9" ht="12.75">
      <c r="A60" s="13">
        <v>47</v>
      </c>
      <c r="B60" s="49"/>
      <c r="C60" s="50" t="s">
        <v>59</v>
      </c>
      <c r="D60" s="45">
        <v>1.7291877952755907</v>
      </c>
      <c r="E60" s="52">
        <v>1.728</v>
      </c>
      <c r="F60" s="46">
        <v>0.001</v>
      </c>
      <c r="G60" s="46">
        <v>-0.001</v>
      </c>
      <c r="H60" s="34">
        <f t="shared" si="1"/>
        <v>0.001187795275590764</v>
      </c>
      <c r="I60" s="54"/>
    </row>
    <row r="61" spans="1:9" ht="12.75">
      <c r="A61" s="13">
        <v>48</v>
      </c>
      <c r="B61" s="49"/>
      <c r="C61" s="53" t="s">
        <v>28</v>
      </c>
      <c r="D61" s="54">
        <v>0.0008633858267716537</v>
      </c>
      <c r="E61" s="55">
        <v>0</v>
      </c>
      <c r="F61" s="56">
        <v>0.0005</v>
      </c>
      <c r="G61" s="56">
        <v>-0.0005</v>
      </c>
      <c r="H61" s="54">
        <f t="shared" si="1"/>
        <v>0.0008633858267716537</v>
      </c>
      <c r="I61" s="54">
        <f>D61-F61</f>
        <v>0.00036338582677165367</v>
      </c>
    </row>
    <row r="62" spans="1:9" ht="12.75">
      <c r="A62" s="13">
        <v>49</v>
      </c>
      <c r="B62" s="49"/>
      <c r="C62" s="53" t="s">
        <v>31</v>
      </c>
      <c r="D62" s="54">
        <v>0.0013433070866141733</v>
      </c>
      <c r="E62" s="55">
        <v>0</v>
      </c>
      <c r="F62" s="56">
        <v>0.0005</v>
      </c>
      <c r="G62" s="56">
        <v>-0.0005</v>
      </c>
      <c r="H62" s="54">
        <f t="shared" si="1"/>
        <v>0.0013433070866141733</v>
      </c>
      <c r="I62" s="54">
        <f>D62-F62</f>
        <v>0.0008433070866141733</v>
      </c>
    </row>
    <row r="63" spans="1:9" ht="12.75">
      <c r="A63" s="13">
        <v>50</v>
      </c>
      <c r="B63" s="57" t="s">
        <v>60</v>
      </c>
      <c r="C63" s="50" t="s">
        <v>24</v>
      </c>
      <c r="D63" s="45">
        <v>0.0011448818897637797</v>
      </c>
      <c r="E63" s="52">
        <v>0</v>
      </c>
      <c r="F63" s="46">
        <v>0.001</v>
      </c>
      <c r="G63" s="46">
        <v>0</v>
      </c>
      <c r="H63" s="34">
        <f t="shared" si="1"/>
        <v>0.0011448818897637797</v>
      </c>
      <c r="I63" s="54"/>
    </row>
    <row r="64" spans="1:9" ht="12.75">
      <c r="A64" s="13">
        <v>51</v>
      </c>
      <c r="B64" s="49"/>
      <c r="C64" s="50" t="s">
        <v>26</v>
      </c>
      <c r="D64" s="45">
        <v>1.600586220472441</v>
      </c>
      <c r="E64" s="52">
        <v>1.6</v>
      </c>
      <c r="F64" s="46">
        <v>0.001</v>
      </c>
      <c r="G64" s="46">
        <v>-0.001</v>
      </c>
      <c r="H64" s="34">
        <f t="shared" si="1"/>
        <v>0.0005862204724409459</v>
      </c>
      <c r="I64" s="54"/>
    </row>
    <row r="65" spans="1:9" ht="12.75">
      <c r="A65" s="13">
        <v>52</v>
      </c>
      <c r="B65" s="49"/>
      <c r="C65" s="50" t="s">
        <v>28</v>
      </c>
      <c r="D65" s="45">
        <v>0.0005374015748031497</v>
      </c>
      <c r="E65" s="52">
        <v>0</v>
      </c>
      <c r="F65" s="46">
        <v>0.0005</v>
      </c>
      <c r="G65" s="46">
        <v>-0.0005</v>
      </c>
      <c r="H65" s="34">
        <f t="shared" si="1"/>
        <v>0.0005374015748031497</v>
      </c>
      <c r="I65" s="54"/>
    </row>
    <row r="66" spans="1:9" ht="12.75">
      <c r="A66" s="13">
        <v>53</v>
      </c>
      <c r="B66" s="49"/>
      <c r="C66" s="53" t="s">
        <v>31</v>
      </c>
      <c r="D66" s="54">
        <v>0.0008291338582677166</v>
      </c>
      <c r="E66" s="55">
        <v>0</v>
      </c>
      <c r="F66" s="56">
        <v>0.0005</v>
      </c>
      <c r="G66" s="56">
        <v>-0.0005</v>
      </c>
      <c r="H66" s="54">
        <f t="shared" si="1"/>
        <v>0.0008291338582677166</v>
      </c>
      <c r="I66" s="54">
        <f>D66-F66</f>
        <v>0.00032913385826771656</v>
      </c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8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2003-03-06T19:01:33Z</cp:lastPrinted>
  <dcterms:created xsi:type="dcterms:W3CDTF">2002-08-06T20:13:35Z</dcterms:created>
  <dcterms:modified xsi:type="dcterms:W3CDTF">2003-03-06T19:21:42Z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