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60" yWindow="45" windowWidth="11910" windowHeight="11685" tabRatio="879" activeTab="0"/>
  </bookViews>
  <sheets>
    <sheet name="Wire Location" sheetId="1" r:id="rId1"/>
    <sheet name="TB 5-8 Positions BTB$CSY" sheetId="2" r:id="rId2"/>
  </sheets>
  <definedNames/>
  <calcPr fullCalcOnLoad="1"/>
</workbook>
</file>

<file path=xl/sharedStrings.xml><?xml version="1.0" encoding="utf-8"?>
<sst xmlns="http://schemas.openxmlformats.org/spreadsheetml/2006/main" count="55" uniqueCount="22">
  <si>
    <t>TB 5</t>
  </si>
  <si>
    <t>X</t>
  </si>
  <si>
    <t>Y</t>
  </si>
  <si>
    <t>Z</t>
  </si>
  <si>
    <t>TB 6</t>
  </si>
  <si>
    <t>TB 7</t>
  </si>
  <si>
    <t>TB 8</t>
  </si>
  <si>
    <t>average</t>
  </si>
  <si>
    <t>range</t>
  </si>
  <si>
    <t>st dev</t>
  </si>
  <si>
    <t>BENCH$CSY</t>
  </si>
  <si>
    <t>CYCLE</t>
  </si>
  <si>
    <t>CSY =</t>
  </si>
  <si>
    <t>Transformation of WIRE$CSY TO BENCH$CSY</t>
  </si>
  <si>
    <t>X WIRE</t>
  </si>
  <si>
    <t>Y WIRE</t>
  </si>
  <si>
    <t>RMS Tol</t>
  </si>
  <si>
    <t>nom</t>
  </si>
  <si>
    <t>BEAMLINE$CSY</t>
  </si>
  <si>
    <t>APA PXPY</t>
  </si>
  <si>
    <t>PA PYPZ</t>
  </si>
  <si>
    <t>PA PXPZ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</si>
</sst>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[$-409]dddd\,\ mmmm\ dd\,\ yyyy"/>
    <numFmt numFmtId="166" formatCode="mm/dd/yy;@"/>
    <numFmt numFmtId="167" formatCode="mmm\-yyyy"/>
    <numFmt numFmtId="168" formatCode="[$-409]h:mm:ss\ AM/PM"/>
    <numFmt numFmtId="169" formatCode="h:mm;@"/>
    <numFmt numFmtId="170" formatCode="0.000"/>
    <numFmt numFmtId="171" formatCode="0.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1"/>
      <color indexed="12"/>
      <name val="Arial"/>
      <family val="2"/>
    </font>
    <font>
      <sz val="10.5"/>
      <name val="Arial"/>
      <family val="0"/>
    </font>
    <font>
      <b/>
      <sz val="10.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b/>
      <sz val="10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sz val="9.5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 wrapText="1"/>
    </xf>
    <xf numFmtId="164" fontId="7" fillId="0" borderId="8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164" fontId="9" fillId="0" borderId="14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'Wire Location'!$B$2</c:f>
              <c:strCache>
                <c:ptCount val="1"/>
                <c:pt idx="0">
                  <c:v>X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'Wire Location'!$B$3:$B$12</c:f>
              <c:numCache/>
            </c:numRef>
          </c:val>
          <c:smooth val="0"/>
        </c:ser>
        <c:marker val="1"/>
        <c:axId val="42388824"/>
        <c:axId val="45955097"/>
      </c:lineChart>
      <c:catAx>
        <c:axId val="42388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955097"/>
        <c:crosses val="autoZero"/>
        <c:auto val="1"/>
        <c:lblOffset val="100"/>
        <c:noMultiLvlLbl val="0"/>
      </c:catAx>
      <c:valAx>
        <c:axId val="45955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88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TB 7 -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BTB$CSY'!$C$18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BTB$CSY'!$C$19:$C$28</c:f>
              <c:numCache/>
            </c:numRef>
          </c:val>
          <c:smooth val="0"/>
        </c:ser>
        <c:marker val="1"/>
        <c:axId val="53079474"/>
        <c:axId val="7953219"/>
      </c:lineChart>
      <c:catAx>
        <c:axId val="53079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953219"/>
        <c:crosses val="autoZero"/>
        <c:auto val="1"/>
        <c:lblOffset val="100"/>
        <c:noMultiLvlLbl val="0"/>
      </c:catAx>
      <c:valAx>
        <c:axId val="79532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794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7 -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BTB$CSY'!$D$18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BTB$CSY'!$D$19:$D$28</c:f>
              <c:numCache/>
            </c:numRef>
          </c:val>
          <c:smooth val="0"/>
        </c:ser>
        <c:marker val="1"/>
        <c:axId val="4470108"/>
        <c:axId val="40230973"/>
      </c:lineChart>
      <c:catAx>
        <c:axId val="4470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230973"/>
        <c:crosses val="autoZero"/>
        <c:auto val="1"/>
        <c:lblOffset val="100"/>
        <c:noMultiLvlLbl val="0"/>
      </c:catAx>
      <c:valAx>
        <c:axId val="40230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01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TB 8 -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BTB$CSY'!$G$18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BTB$CSY'!$G$19:$G$28</c:f>
              <c:numCache/>
            </c:numRef>
          </c:val>
          <c:smooth val="0"/>
        </c:ser>
        <c:marker val="1"/>
        <c:axId val="26534438"/>
        <c:axId val="37483351"/>
      </c:lineChart>
      <c:catAx>
        <c:axId val="26534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483351"/>
        <c:crosses val="autoZero"/>
        <c:auto val="1"/>
        <c:lblOffset val="100"/>
        <c:noMultiLvlLbl val="0"/>
      </c:catAx>
      <c:valAx>
        <c:axId val="37483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534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8 -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BTB$CSY'!$H$18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BTB$CSY'!$H$19:$H$28</c:f>
              <c:numCache/>
            </c:numRef>
          </c:val>
          <c:smooth val="0"/>
        </c:ser>
        <c:marker val="1"/>
        <c:axId val="1805840"/>
        <c:axId val="16252561"/>
      </c:lineChart>
      <c:catAx>
        <c:axId val="1805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252561"/>
        <c:crosses val="autoZero"/>
        <c:auto val="1"/>
        <c:lblOffset val="100"/>
        <c:noMultiLvlLbl val="0"/>
      </c:catAx>
      <c:valAx>
        <c:axId val="16252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05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TB 8 -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BTB$CSY'!$I$18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BTB$CSY'!$I$19:$I$28</c:f>
              <c:numCache/>
            </c:numRef>
          </c:val>
          <c:smooth val="0"/>
        </c:ser>
        <c:marker val="1"/>
        <c:axId val="12055322"/>
        <c:axId val="41389035"/>
      </c:lineChart>
      <c:catAx>
        <c:axId val="12055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389035"/>
        <c:crosses val="autoZero"/>
        <c:auto val="1"/>
        <c:lblOffset val="100"/>
        <c:noMultiLvlLbl val="0"/>
      </c:catAx>
      <c:valAx>
        <c:axId val="41389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553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'Wire Location'!$C$2</c:f>
              <c:strCache>
                <c:ptCount val="1"/>
                <c:pt idx="0">
                  <c:v>Y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'Wire Location'!$C$3:$C$12</c:f>
              <c:numCache/>
            </c:numRef>
          </c:val>
          <c:smooth val="0"/>
        </c:ser>
        <c:marker val="1"/>
        <c:axId val="10942690"/>
        <c:axId val="31375347"/>
      </c:lineChart>
      <c:catAx>
        <c:axId val="10942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375347"/>
        <c:crosses val="autoZero"/>
        <c:auto val="1"/>
        <c:lblOffset val="100"/>
        <c:noMultiLvlLbl val="0"/>
      </c:catAx>
      <c:valAx>
        <c:axId val="31375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42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TB 5 -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BTB$CSY'!$B$2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BTB$CSY'!$B$3:$B$12</c:f>
              <c:numCache/>
            </c:numRef>
          </c:val>
          <c:smooth val="0"/>
        </c:ser>
        <c:marker val="1"/>
        <c:axId val="13942668"/>
        <c:axId val="58375149"/>
      </c:lineChart>
      <c:catAx>
        <c:axId val="13942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75149"/>
        <c:crosses val="autoZero"/>
        <c:auto val="1"/>
        <c:lblOffset val="100"/>
        <c:noMultiLvlLbl val="0"/>
      </c:catAx>
      <c:valAx>
        <c:axId val="58375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426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5 -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BTB$CSY'!$C$2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BTB$CSY'!$C$3:$C$12</c:f>
              <c:numCache/>
            </c:numRef>
          </c:val>
          <c:smooth val="0"/>
        </c:ser>
        <c:marker val="1"/>
        <c:axId val="55614294"/>
        <c:axId val="30766599"/>
      </c:lineChart>
      <c:catAx>
        <c:axId val="55614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66599"/>
        <c:crosses val="autoZero"/>
        <c:auto val="1"/>
        <c:lblOffset val="100"/>
        <c:noMultiLvlLbl val="0"/>
      </c:catAx>
      <c:valAx>
        <c:axId val="30766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6142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5 -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BTB$CSY'!$D$2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BTB$CSY'!$D$3:$D$12</c:f>
              <c:numCache/>
            </c:numRef>
          </c:val>
          <c:smooth val="0"/>
        </c:ser>
        <c:marker val="1"/>
        <c:axId val="8463936"/>
        <c:axId val="9066561"/>
      </c:lineChart>
      <c:catAx>
        <c:axId val="8463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66561"/>
        <c:crosses val="autoZero"/>
        <c:auto val="1"/>
        <c:lblOffset val="100"/>
        <c:noMultiLvlLbl val="0"/>
      </c:catAx>
      <c:valAx>
        <c:axId val="9066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463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6 -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BTB$CSY'!$G$2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BTB$CSY'!$G$3:$G$12</c:f>
              <c:numCache/>
            </c:numRef>
          </c:val>
          <c:smooth val="0"/>
        </c:ser>
        <c:marker val="1"/>
        <c:axId val="14490186"/>
        <c:axId val="63302811"/>
      </c:lineChart>
      <c:catAx>
        <c:axId val="14490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302811"/>
        <c:crosses val="autoZero"/>
        <c:auto val="1"/>
        <c:lblOffset val="100"/>
        <c:noMultiLvlLbl val="0"/>
      </c:catAx>
      <c:valAx>
        <c:axId val="63302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490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6 -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BTB$CSY'!$H$2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BTB$CSY'!$H$3:$H$12</c:f>
              <c:numCache/>
            </c:numRef>
          </c:val>
          <c:smooth val="0"/>
        </c:ser>
        <c:marker val="1"/>
        <c:axId val="32854388"/>
        <c:axId val="27254037"/>
      </c:lineChart>
      <c:catAx>
        <c:axId val="328543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254037"/>
        <c:crosses val="autoZero"/>
        <c:auto val="1"/>
        <c:lblOffset val="100"/>
        <c:noMultiLvlLbl val="0"/>
      </c:catAx>
      <c:valAx>
        <c:axId val="27254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54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6 -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BTB$CSY'!$I$2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BTB$CSY'!$I$3:$I$12</c:f>
              <c:numCache/>
            </c:numRef>
          </c:val>
          <c:smooth val="0"/>
        </c:ser>
        <c:marker val="1"/>
        <c:axId val="43959742"/>
        <c:axId val="60093359"/>
      </c:lineChart>
      <c:catAx>
        <c:axId val="43959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093359"/>
        <c:crosses val="autoZero"/>
        <c:auto val="1"/>
        <c:lblOffset val="100"/>
        <c:noMultiLvlLbl val="0"/>
      </c:catAx>
      <c:valAx>
        <c:axId val="60093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597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TB 7 -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BTB$CSY'!$B$18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BTB$CSY'!$B$19:$B$28</c:f>
              <c:numCache/>
            </c:numRef>
          </c:val>
          <c:smooth val="0"/>
        </c:ser>
        <c:marker val="1"/>
        <c:axId val="3969320"/>
        <c:axId val="35723881"/>
      </c:lineChart>
      <c:catAx>
        <c:axId val="3969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23881"/>
        <c:crosses val="autoZero"/>
        <c:auto val="1"/>
        <c:lblOffset val="100"/>
        <c:noMultiLvlLbl val="0"/>
      </c:catAx>
      <c:valAx>
        <c:axId val="35723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69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52</xdr:row>
      <xdr:rowOff>19050</xdr:rowOff>
    </xdr:from>
    <xdr:to>
      <xdr:col>8</xdr:col>
      <xdr:colOff>228600</xdr:colOff>
      <xdr:row>73</xdr:row>
      <xdr:rowOff>28575</xdr:rowOff>
    </xdr:to>
    <xdr:graphicFrame>
      <xdr:nvGraphicFramePr>
        <xdr:cNvPr id="1" name="Chart 7"/>
        <xdr:cNvGraphicFramePr/>
      </xdr:nvGraphicFramePr>
      <xdr:xfrm>
        <a:off x="342900" y="9829800"/>
        <a:ext cx="61722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76</xdr:row>
      <xdr:rowOff>142875</xdr:rowOff>
    </xdr:from>
    <xdr:to>
      <xdr:col>8</xdr:col>
      <xdr:colOff>257175</xdr:colOff>
      <xdr:row>99</xdr:row>
      <xdr:rowOff>57150</xdr:rowOff>
    </xdr:to>
    <xdr:graphicFrame>
      <xdr:nvGraphicFramePr>
        <xdr:cNvPr id="2" name="Chart 8"/>
        <xdr:cNvGraphicFramePr/>
      </xdr:nvGraphicFramePr>
      <xdr:xfrm>
        <a:off x="323850" y="13839825"/>
        <a:ext cx="62198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51</xdr:row>
      <xdr:rowOff>47625</xdr:rowOff>
    </xdr:from>
    <xdr:to>
      <xdr:col>8</xdr:col>
      <xdr:colOff>371475</xdr:colOff>
      <xdr:row>68</xdr:row>
      <xdr:rowOff>0</xdr:rowOff>
    </xdr:to>
    <xdr:graphicFrame>
      <xdr:nvGraphicFramePr>
        <xdr:cNvPr id="1" name="Chart 4"/>
        <xdr:cNvGraphicFramePr/>
      </xdr:nvGraphicFramePr>
      <xdr:xfrm>
        <a:off x="447675" y="10115550"/>
        <a:ext cx="60674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495300</xdr:colOff>
      <xdr:row>68</xdr:row>
      <xdr:rowOff>47625</xdr:rowOff>
    </xdr:from>
    <xdr:to>
      <xdr:col>8</xdr:col>
      <xdr:colOff>352425</xdr:colOff>
      <xdr:row>87</xdr:row>
      <xdr:rowOff>85725</xdr:rowOff>
    </xdr:to>
    <xdr:graphicFrame>
      <xdr:nvGraphicFramePr>
        <xdr:cNvPr id="2" name="Chart 5"/>
        <xdr:cNvGraphicFramePr/>
      </xdr:nvGraphicFramePr>
      <xdr:xfrm>
        <a:off x="495300" y="12896850"/>
        <a:ext cx="600075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495300</xdr:colOff>
      <xdr:row>88</xdr:row>
      <xdr:rowOff>47625</xdr:rowOff>
    </xdr:from>
    <xdr:to>
      <xdr:col>8</xdr:col>
      <xdr:colOff>352425</xdr:colOff>
      <xdr:row>103</xdr:row>
      <xdr:rowOff>114300</xdr:rowOff>
    </xdr:to>
    <xdr:graphicFrame>
      <xdr:nvGraphicFramePr>
        <xdr:cNvPr id="3" name="Chart 6"/>
        <xdr:cNvGraphicFramePr/>
      </xdr:nvGraphicFramePr>
      <xdr:xfrm>
        <a:off x="495300" y="16135350"/>
        <a:ext cx="6000750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504825</xdr:colOff>
      <xdr:row>104</xdr:row>
      <xdr:rowOff>47625</xdr:rowOff>
    </xdr:from>
    <xdr:to>
      <xdr:col>8</xdr:col>
      <xdr:colOff>371475</xdr:colOff>
      <xdr:row>122</xdr:row>
      <xdr:rowOff>57150</xdr:rowOff>
    </xdr:to>
    <xdr:graphicFrame>
      <xdr:nvGraphicFramePr>
        <xdr:cNvPr id="4" name="Chart 7"/>
        <xdr:cNvGraphicFramePr/>
      </xdr:nvGraphicFramePr>
      <xdr:xfrm>
        <a:off x="504825" y="18726150"/>
        <a:ext cx="6010275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514350</xdr:colOff>
      <xdr:row>122</xdr:row>
      <xdr:rowOff>114300</xdr:rowOff>
    </xdr:from>
    <xdr:to>
      <xdr:col>8</xdr:col>
      <xdr:colOff>371475</xdr:colOff>
      <xdr:row>141</xdr:row>
      <xdr:rowOff>0</xdr:rowOff>
    </xdr:to>
    <xdr:graphicFrame>
      <xdr:nvGraphicFramePr>
        <xdr:cNvPr id="5" name="Chart 8"/>
        <xdr:cNvGraphicFramePr/>
      </xdr:nvGraphicFramePr>
      <xdr:xfrm>
        <a:off x="514350" y="21707475"/>
        <a:ext cx="6000750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514350</xdr:colOff>
      <xdr:row>141</xdr:row>
      <xdr:rowOff>85725</xdr:rowOff>
    </xdr:from>
    <xdr:to>
      <xdr:col>8</xdr:col>
      <xdr:colOff>390525</xdr:colOff>
      <xdr:row>156</xdr:row>
      <xdr:rowOff>114300</xdr:rowOff>
    </xdr:to>
    <xdr:graphicFrame>
      <xdr:nvGraphicFramePr>
        <xdr:cNvPr id="6" name="Chart 9"/>
        <xdr:cNvGraphicFramePr/>
      </xdr:nvGraphicFramePr>
      <xdr:xfrm>
        <a:off x="514350" y="24755475"/>
        <a:ext cx="6019800" cy="2457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552450</xdr:colOff>
      <xdr:row>157</xdr:row>
      <xdr:rowOff>57150</xdr:rowOff>
    </xdr:from>
    <xdr:to>
      <xdr:col>8</xdr:col>
      <xdr:colOff>390525</xdr:colOff>
      <xdr:row>174</xdr:row>
      <xdr:rowOff>142875</xdr:rowOff>
    </xdr:to>
    <xdr:graphicFrame>
      <xdr:nvGraphicFramePr>
        <xdr:cNvPr id="7" name="Chart 10"/>
        <xdr:cNvGraphicFramePr/>
      </xdr:nvGraphicFramePr>
      <xdr:xfrm>
        <a:off x="552450" y="27317700"/>
        <a:ext cx="5981700" cy="2838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514350</xdr:colOff>
      <xdr:row>175</xdr:row>
      <xdr:rowOff>66675</xdr:rowOff>
    </xdr:from>
    <xdr:to>
      <xdr:col>8</xdr:col>
      <xdr:colOff>390525</xdr:colOff>
      <xdr:row>194</xdr:row>
      <xdr:rowOff>9525</xdr:rowOff>
    </xdr:to>
    <xdr:graphicFrame>
      <xdr:nvGraphicFramePr>
        <xdr:cNvPr id="8" name="Chart 11"/>
        <xdr:cNvGraphicFramePr/>
      </xdr:nvGraphicFramePr>
      <xdr:xfrm>
        <a:off x="514350" y="30241875"/>
        <a:ext cx="6019800" cy="3019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523875</xdr:colOff>
      <xdr:row>194</xdr:row>
      <xdr:rowOff>38100</xdr:rowOff>
    </xdr:from>
    <xdr:to>
      <xdr:col>8</xdr:col>
      <xdr:colOff>409575</xdr:colOff>
      <xdr:row>209</xdr:row>
      <xdr:rowOff>104775</xdr:rowOff>
    </xdr:to>
    <xdr:graphicFrame>
      <xdr:nvGraphicFramePr>
        <xdr:cNvPr id="9" name="Chart 12"/>
        <xdr:cNvGraphicFramePr/>
      </xdr:nvGraphicFramePr>
      <xdr:xfrm>
        <a:off x="523875" y="33289875"/>
        <a:ext cx="6029325" cy="2495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523875</xdr:colOff>
      <xdr:row>210</xdr:row>
      <xdr:rowOff>66675</xdr:rowOff>
    </xdr:from>
    <xdr:to>
      <xdr:col>8</xdr:col>
      <xdr:colOff>419100</xdr:colOff>
      <xdr:row>227</xdr:row>
      <xdr:rowOff>9525</xdr:rowOff>
    </xdr:to>
    <xdr:graphicFrame>
      <xdr:nvGraphicFramePr>
        <xdr:cNvPr id="10" name="Chart 13"/>
        <xdr:cNvGraphicFramePr/>
      </xdr:nvGraphicFramePr>
      <xdr:xfrm>
        <a:off x="523875" y="35909250"/>
        <a:ext cx="6038850" cy="2695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504825</xdr:colOff>
      <xdr:row>227</xdr:row>
      <xdr:rowOff>85725</xdr:rowOff>
    </xdr:from>
    <xdr:to>
      <xdr:col>8</xdr:col>
      <xdr:colOff>466725</xdr:colOff>
      <xdr:row>245</xdr:row>
      <xdr:rowOff>95250</xdr:rowOff>
    </xdr:to>
    <xdr:graphicFrame>
      <xdr:nvGraphicFramePr>
        <xdr:cNvPr id="11" name="Chart 14"/>
        <xdr:cNvGraphicFramePr/>
      </xdr:nvGraphicFramePr>
      <xdr:xfrm>
        <a:off x="504825" y="38681025"/>
        <a:ext cx="6105525" cy="2924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542925</xdr:colOff>
      <xdr:row>245</xdr:row>
      <xdr:rowOff>142875</xdr:rowOff>
    </xdr:from>
    <xdr:to>
      <xdr:col>8</xdr:col>
      <xdr:colOff>447675</xdr:colOff>
      <xdr:row>262</xdr:row>
      <xdr:rowOff>142875</xdr:rowOff>
    </xdr:to>
    <xdr:graphicFrame>
      <xdr:nvGraphicFramePr>
        <xdr:cNvPr id="12" name="Chart 15"/>
        <xdr:cNvGraphicFramePr/>
      </xdr:nvGraphicFramePr>
      <xdr:xfrm>
        <a:off x="542925" y="41652825"/>
        <a:ext cx="6048375" cy="2752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B22" sqref="B22:G31"/>
    </sheetView>
  </sheetViews>
  <sheetFormatPr defaultColWidth="9.140625" defaultRowHeight="12.75"/>
  <cols>
    <col min="1" max="1" width="9.140625" style="1" customWidth="1"/>
    <col min="2" max="3" width="13.140625" style="1" customWidth="1"/>
    <col min="4" max="4" width="10.28125" style="1" bestFit="1" customWidth="1"/>
    <col min="5" max="7" width="13.140625" style="1" customWidth="1"/>
    <col min="8" max="16384" width="9.140625" style="1" customWidth="1"/>
  </cols>
  <sheetData>
    <row r="1" spans="1:3" ht="15.75" thickBot="1">
      <c r="A1" s="15" t="s">
        <v>12</v>
      </c>
      <c r="B1" s="18" t="s">
        <v>18</v>
      </c>
      <c r="C1" s="18" t="s">
        <v>18</v>
      </c>
    </row>
    <row r="2" spans="1:3" ht="15.75">
      <c r="A2" s="12" t="s">
        <v>11</v>
      </c>
      <c r="B2" s="16" t="s">
        <v>14</v>
      </c>
      <c r="C2" s="17" t="s">
        <v>15</v>
      </c>
    </row>
    <row r="3" spans="1:3" ht="15.75">
      <c r="A3" s="10">
        <v>1</v>
      </c>
      <c r="B3" s="2">
        <v>-0.43997</v>
      </c>
      <c r="C3" s="7">
        <v>-0.23835</v>
      </c>
    </row>
    <row r="4" spans="1:3" ht="15.75">
      <c r="A4" s="10">
        <v>2</v>
      </c>
      <c r="B4" s="2">
        <v>-0.43777</v>
      </c>
      <c r="C4" s="7">
        <v>-0.23538</v>
      </c>
    </row>
    <row r="5" spans="1:3" ht="15.75">
      <c r="A5" s="10">
        <v>3</v>
      </c>
      <c r="B5" s="2">
        <v>-0.43881</v>
      </c>
      <c r="C5" s="7">
        <v>-0.23994</v>
      </c>
    </row>
    <row r="6" spans="1:3" ht="15.75">
      <c r="A6" s="10">
        <v>4</v>
      </c>
      <c r="B6" s="2">
        <v>-0.43931</v>
      </c>
      <c r="C6" s="7">
        <v>-0.24055</v>
      </c>
    </row>
    <row r="7" spans="1:3" ht="15.75">
      <c r="A7" s="10">
        <v>5</v>
      </c>
      <c r="B7" s="2">
        <v>-0.43647</v>
      </c>
      <c r="C7" s="7">
        <v>-0.24233</v>
      </c>
    </row>
    <row r="8" spans="1:3" ht="15.75">
      <c r="A8" s="10">
        <v>6</v>
      </c>
      <c r="B8" s="2">
        <v>-0.42659</v>
      </c>
      <c r="C8" s="7">
        <v>-0.24298</v>
      </c>
    </row>
    <row r="9" spans="1:3" ht="15.75">
      <c r="A9" s="10">
        <v>7</v>
      </c>
      <c r="B9" s="2">
        <v>-0.42576</v>
      </c>
      <c r="C9" s="7">
        <v>-0.24187</v>
      </c>
    </row>
    <row r="10" spans="1:3" ht="15.75">
      <c r="A10" s="10">
        <v>8</v>
      </c>
      <c r="B10" s="2">
        <v>-0.42675</v>
      </c>
      <c r="C10" s="7">
        <v>-0.24313</v>
      </c>
    </row>
    <row r="11" spans="1:3" ht="15.75">
      <c r="A11" s="10">
        <v>9</v>
      </c>
      <c r="B11" s="2">
        <v>-0.42616</v>
      </c>
      <c r="C11" s="7">
        <v>-0.24451</v>
      </c>
    </row>
    <row r="12" spans="1:3" ht="16.5" thickBot="1">
      <c r="A12" s="20">
        <v>10</v>
      </c>
      <c r="B12" s="21">
        <v>-0.43039</v>
      </c>
      <c r="C12" s="22">
        <v>-0.24535</v>
      </c>
    </row>
    <row r="13" spans="1:3" ht="16.5" thickTop="1">
      <c r="A13" s="10" t="s">
        <v>7</v>
      </c>
      <c r="B13" s="2">
        <f>AVERAGE(B3:B12)</f>
        <v>-0.4327979999999999</v>
      </c>
      <c r="C13" s="7">
        <f>AVERAGE(C3:C12)</f>
        <v>-0.24143900000000001</v>
      </c>
    </row>
    <row r="14" spans="1:3" ht="15.75">
      <c r="A14" s="10" t="s">
        <v>8</v>
      </c>
      <c r="B14" s="2">
        <f>MAX(B3:B12)-MIN(B3:B12)</f>
        <v>0.01421</v>
      </c>
      <c r="C14" s="7">
        <f>MAX(C3:C12)-MIN(C3:C12)</f>
        <v>0.009970000000000007</v>
      </c>
    </row>
    <row r="15" spans="1:3" ht="15.75">
      <c r="A15" s="23" t="s">
        <v>9</v>
      </c>
      <c r="B15" s="24">
        <f>STDEV(B3:B12)</f>
        <v>0.0061707622435697995</v>
      </c>
      <c r="C15" s="25">
        <f>STDEV(C3:C12)</f>
        <v>0.002985734415516559</v>
      </c>
    </row>
    <row r="16" spans="1:3" ht="16.5" thickBot="1">
      <c r="A16" s="26" t="s">
        <v>16</v>
      </c>
      <c r="B16" s="27">
        <v>0.065</v>
      </c>
      <c r="C16" s="28">
        <v>0.03</v>
      </c>
    </row>
    <row r="17" spans="1:3" ht="16.5" thickBot="1">
      <c r="A17" s="10" t="s">
        <v>17</v>
      </c>
      <c r="B17" s="2">
        <v>-0.4</v>
      </c>
      <c r="C17" s="7">
        <v>-0.2</v>
      </c>
    </row>
    <row r="18" spans="1:3" ht="16.5" thickBot="1">
      <c r="A18" s="31"/>
      <c r="B18" s="29"/>
      <c r="C18" s="32"/>
    </row>
    <row r="20" spans="1:7" ht="16.5" thickBot="1">
      <c r="A20" s="5" t="s">
        <v>13</v>
      </c>
      <c r="B20" s="6"/>
      <c r="C20" s="6"/>
      <c r="D20" s="6"/>
      <c r="E20" s="6"/>
      <c r="F20" s="6"/>
      <c r="G20" s="6"/>
    </row>
    <row r="21" spans="1:7" ht="15.75">
      <c r="A21" s="12" t="s">
        <v>11</v>
      </c>
      <c r="B21" s="13" t="s">
        <v>1</v>
      </c>
      <c r="C21" s="13" t="s">
        <v>2</v>
      </c>
      <c r="D21" s="13" t="s">
        <v>3</v>
      </c>
      <c r="E21" s="13" t="s">
        <v>19</v>
      </c>
      <c r="F21" s="13" t="s">
        <v>20</v>
      </c>
      <c r="G21" s="14" t="s">
        <v>21</v>
      </c>
    </row>
    <row r="22" spans="1:7" ht="15.75">
      <c r="A22" s="10">
        <f aca="true" t="shared" si="0" ref="A22:A31">A3</f>
        <v>1</v>
      </c>
      <c r="B22" s="2">
        <v>-0.4341</v>
      </c>
      <c r="C22" s="2">
        <v>-58.12369</v>
      </c>
      <c r="D22" s="2">
        <v>-2.02896</v>
      </c>
      <c r="E22" s="2">
        <v>-0.28745</v>
      </c>
      <c r="F22" s="2">
        <v>89.75927</v>
      </c>
      <c r="G22" s="7">
        <v>89.78026</v>
      </c>
    </row>
    <row r="23" spans="1:7" ht="15.75">
      <c r="A23" s="10">
        <f t="shared" si="0"/>
        <v>2</v>
      </c>
      <c r="B23" s="2">
        <v>-0.4319</v>
      </c>
      <c r="C23" s="2">
        <v>-58.12071</v>
      </c>
      <c r="D23" s="2">
        <v>-2.02969</v>
      </c>
      <c r="E23" s="2">
        <v>-0.28711</v>
      </c>
      <c r="F23" s="2">
        <v>89.7597</v>
      </c>
      <c r="G23" s="7">
        <v>89.78131</v>
      </c>
    </row>
    <row r="24" spans="1:7" ht="15.75">
      <c r="A24" s="10">
        <f t="shared" si="0"/>
        <v>3</v>
      </c>
      <c r="B24" s="2">
        <v>-0.43294</v>
      </c>
      <c r="C24" s="2">
        <v>-58.12528</v>
      </c>
      <c r="D24" s="2">
        <v>-2.0283</v>
      </c>
      <c r="E24" s="2">
        <v>-0.28697</v>
      </c>
      <c r="F24" s="2">
        <v>89.75918</v>
      </c>
      <c r="G24" s="7">
        <v>89.78072</v>
      </c>
    </row>
    <row r="25" spans="1:7" ht="15.75">
      <c r="A25" s="10">
        <f t="shared" si="0"/>
        <v>4</v>
      </c>
      <c r="B25" s="2">
        <v>-0.43345</v>
      </c>
      <c r="C25" s="2">
        <v>-58.12589</v>
      </c>
      <c r="D25" s="2">
        <v>-2.02965</v>
      </c>
      <c r="E25" s="2">
        <v>-0.28692</v>
      </c>
      <c r="F25" s="2">
        <v>89.75955</v>
      </c>
      <c r="G25" s="7">
        <v>89.78067</v>
      </c>
    </row>
    <row r="26" spans="1:7" ht="15.75">
      <c r="A26" s="10">
        <f t="shared" si="0"/>
        <v>5</v>
      </c>
      <c r="B26" s="2">
        <v>-0.4306</v>
      </c>
      <c r="C26" s="2">
        <v>-58.12766</v>
      </c>
      <c r="D26" s="2">
        <v>-2.02965</v>
      </c>
      <c r="E26" s="2">
        <v>-0.28591</v>
      </c>
      <c r="F26" s="2">
        <v>89.75975</v>
      </c>
      <c r="G26" s="7">
        <v>89.78053</v>
      </c>
    </row>
    <row r="27" spans="1:7" ht="15.75">
      <c r="A27" s="10">
        <f t="shared" si="0"/>
        <v>6</v>
      </c>
      <c r="B27" s="2">
        <v>-0.42072</v>
      </c>
      <c r="C27" s="2">
        <v>-58.12832</v>
      </c>
      <c r="D27" s="2">
        <v>-2.02053</v>
      </c>
      <c r="E27" s="2">
        <v>-0.28308</v>
      </c>
      <c r="F27" s="2">
        <v>89.75689</v>
      </c>
      <c r="G27" s="7">
        <v>89.78058</v>
      </c>
    </row>
    <row r="28" spans="1:7" ht="15.75">
      <c r="A28" s="10">
        <f t="shared" si="0"/>
        <v>7</v>
      </c>
      <c r="B28" s="2">
        <v>-0.41989</v>
      </c>
      <c r="C28" s="2">
        <v>-58.12721</v>
      </c>
      <c r="D28" s="2">
        <v>-2.02013</v>
      </c>
      <c r="E28" s="2">
        <v>-0.28288</v>
      </c>
      <c r="F28" s="2">
        <v>89.75653</v>
      </c>
      <c r="G28" s="7">
        <v>89.78065</v>
      </c>
    </row>
    <row r="29" spans="1:7" ht="15.75">
      <c r="A29" s="10">
        <f t="shared" si="0"/>
        <v>8</v>
      </c>
      <c r="B29" s="2">
        <v>-0.42088</v>
      </c>
      <c r="C29" s="2">
        <v>-58.12846</v>
      </c>
      <c r="D29" s="2">
        <v>-2.02085</v>
      </c>
      <c r="E29" s="2">
        <v>-0.283</v>
      </c>
      <c r="F29" s="2">
        <v>89.75687</v>
      </c>
      <c r="G29" s="7">
        <v>89.78074</v>
      </c>
    </row>
    <row r="30" spans="1:7" ht="15.75">
      <c r="A30" s="10">
        <f t="shared" si="0"/>
        <v>9</v>
      </c>
      <c r="B30" s="2">
        <v>-0.42029</v>
      </c>
      <c r="C30" s="2">
        <v>-58.12985</v>
      </c>
      <c r="D30" s="2">
        <v>-2.02161</v>
      </c>
      <c r="E30" s="2">
        <v>-0.28265</v>
      </c>
      <c r="F30" s="2">
        <v>89.75724</v>
      </c>
      <c r="G30" s="7">
        <v>89.78099</v>
      </c>
    </row>
    <row r="31" spans="1:7" ht="16.5" thickBot="1">
      <c r="A31" s="20">
        <f t="shared" si="0"/>
        <v>10</v>
      </c>
      <c r="B31" s="21">
        <v>-0.42452</v>
      </c>
      <c r="C31" s="21">
        <v>-58.13069</v>
      </c>
      <c r="D31" s="21">
        <v>-2.02363</v>
      </c>
      <c r="E31" s="21">
        <v>-0.28363</v>
      </c>
      <c r="F31" s="21">
        <v>89.75784</v>
      </c>
      <c r="G31" s="22">
        <v>89.78131</v>
      </c>
    </row>
    <row r="32" spans="1:7" ht="16.5" thickTop="1">
      <c r="A32" s="10" t="s">
        <v>7</v>
      </c>
      <c r="B32" s="2">
        <f aca="true" t="shared" si="1" ref="B32:G32">AVERAGE(B22:B31)</f>
        <v>-0.426929</v>
      </c>
      <c r="C32" s="2">
        <f t="shared" si="1"/>
        <v>-58.12677600000001</v>
      </c>
      <c r="D32" s="2">
        <f t="shared" si="1"/>
        <v>-2.0253</v>
      </c>
      <c r="E32" s="2">
        <f t="shared" si="1"/>
        <v>-0.28496</v>
      </c>
      <c r="F32" s="2">
        <f t="shared" si="1"/>
        <v>89.758282</v>
      </c>
      <c r="G32" s="7">
        <f t="shared" si="1"/>
        <v>89.780776</v>
      </c>
    </row>
    <row r="33" spans="1:7" ht="15.75">
      <c r="A33" s="10" t="s">
        <v>8</v>
      </c>
      <c r="B33" s="2">
        <f aca="true" t="shared" si="2" ref="B33:G33">MAX(B22:B31)-MIN(B22:B31)</f>
        <v>0.01421</v>
      </c>
      <c r="C33" s="2">
        <f t="shared" si="2"/>
        <v>0.009979999999998768</v>
      </c>
      <c r="D33" s="2">
        <f t="shared" si="2"/>
        <v>0.009560000000000013</v>
      </c>
      <c r="E33" s="2">
        <f t="shared" si="2"/>
        <v>0.004799999999999971</v>
      </c>
      <c r="F33" s="2">
        <f t="shared" si="2"/>
        <v>0.0032199999999988904</v>
      </c>
      <c r="G33" s="7">
        <f t="shared" si="2"/>
        <v>0.0010500000000064347</v>
      </c>
    </row>
    <row r="34" spans="1:7" ht="16.5" thickBot="1">
      <c r="A34" s="11" t="s">
        <v>9</v>
      </c>
      <c r="B34" s="8">
        <f aca="true" t="shared" si="3" ref="B34:G34">STDEV(B22:B31)</f>
        <v>0.006171935496890567</v>
      </c>
      <c r="C34" s="8">
        <f t="shared" si="3"/>
        <v>0.0029870319717060943</v>
      </c>
      <c r="D34" s="8">
        <f t="shared" si="3"/>
        <v>0.004284364337656025</v>
      </c>
      <c r="E34" s="8">
        <f t="shared" si="3"/>
        <v>0.002065973001867262</v>
      </c>
      <c r="F34" s="8">
        <f t="shared" si="3"/>
        <v>0.0013265728610048451</v>
      </c>
      <c r="G34" s="9">
        <f t="shared" si="3"/>
        <v>0.00033546650768659657</v>
      </c>
    </row>
    <row r="35" spans="1:7" ht="16.5" thickBot="1">
      <c r="A35" s="30"/>
      <c r="B35" s="29"/>
      <c r="C35" s="29"/>
      <c r="D35" s="29"/>
      <c r="E35" s="29"/>
      <c r="F35" s="29"/>
      <c r="G35" s="32"/>
    </row>
  </sheetData>
  <printOptions/>
  <pageMargins left="0.5" right="0.5" top="1" bottom="0.25" header="0.5" footer="0.5"/>
  <pageSetup horizontalDpi="600" verticalDpi="600" orientation="portrait" scale="90" r:id="rId2"/>
  <headerFooter alignWithMargins="0">
    <oddHeader>&amp;C&amp;F
VACUUM STATS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B22" sqref="B22:G31"/>
    </sheetView>
  </sheetViews>
  <sheetFormatPr defaultColWidth="9.140625" defaultRowHeight="12.75"/>
  <cols>
    <col min="1" max="1" width="10.28125" style="1" bestFit="1" customWidth="1"/>
    <col min="2" max="2" width="13.8515625" style="2" bestFit="1" customWidth="1"/>
    <col min="3" max="4" width="12.7109375" style="2" bestFit="1" customWidth="1"/>
    <col min="5" max="5" width="6.421875" style="3" customWidth="1"/>
    <col min="6" max="6" width="11.140625" style="1" customWidth="1"/>
    <col min="7" max="7" width="12.7109375" style="1" bestFit="1" customWidth="1"/>
    <col min="8" max="8" width="12.28125" style="1" bestFit="1" customWidth="1"/>
    <col min="9" max="9" width="12.421875" style="1" bestFit="1" customWidth="1"/>
    <col min="10" max="16384" width="9.140625" style="1" customWidth="1"/>
  </cols>
  <sheetData>
    <row r="1" spans="1:7" ht="15.75" thickBot="1">
      <c r="A1" s="15" t="s">
        <v>12</v>
      </c>
      <c r="B1" s="18" t="s">
        <v>10</v>
      </c>
      <c r="F1" s="15" t="s">
        <v>12</v>
      </c>
      <c r="G1" s="18" t="str">
        <f>B1</f>
        <v>BENCH$CSY</v>
      </c>
    </row>
    <row r="2" spans="1:9" ht="15.75">
      <c r="A2" s="12" t="s">
        <v>0</v>
      </c>
      <c r="B2" s="13" t="s">
        <v>1</v>
      </c>
      <c r="C2" s="13" t="s">
        <v>2</v>
      </c>
      <c r="D2" s="14" t="s">
        <v>3</v>
      </c>
      <c r="F2" s="12" t="s">
        <v>4</v>
      </c>
      <c r="G2" s="13" t="s">
        <v>1</v>
      </c>
      <c r="H2" s="13" t="s">
        <v>2</v>
      </c>
      <c r="I2" s="14" t="s">
        <v>3</v>
      </c>
    </row>
    <row r="3" spans="1:9" ht="15.75">
      <c r="A3" s="10">
        <f>'Wire Location'!A3</f>
        <v>1</v>
      </c>
      <c r="B3" s="2">
        <v>94.488</v>
      </c>
      <c r="C3" s="2">
        <v>101.88868</v>
      </c>
      <c r="D3" s="7">
        <v>-37.92138</v>
      </c>
      <c r="F3" s="10">
        <f>'Wire Location'!A3</f>
        <v>1</v>
      </c>
      <c r="G3" s="2">
        <v>-94.37839</v>
      </c>
      <c r="H3" s="2">
        <v>103.01137</v>
      </c>
      <c r="I3" s="7">
        <v>-37.76604</v>
      </c>
    </row>
    <row r="4" spans="1:9" ht="15.75">
      <c r="A4" s="10">
        <f>'Wire Location'!A4</f>
        <v>2</v>
      </c>
      <c r="B4" s="2">
        <v>94.4898</v>
      </c>
      <c r="C4" s="2">
        <v>101.89248</v>
      </c>
      <c r="D4" s="7">
        <v>-37.91917</v>
      </c>
      <c r="F4" s="10">
        <f>'Wire Location'!A4</f>
        <v>2</v>
      </c>
      <c r="G4" s="2">
        <v>-94.37647</v>
      </c>
      <c r="H4" s="2">
        <v>103.01407</v>
      </c>
      <c r="I4" s="7">
        <v>-37.76728</v>
      </c>
    </row>
    <row r="5" spans="1:9" ht="15.75">
      <c r="A5" s="10">
        <f>'Wire Location'!A5</f>
        <v>3</v>
      </c>
      <c r="B5" s="2">
        <v>94.48821</v>
      </c>
      <c r="C5" s="2">
        <v>101.88782</v>
      </c>
      <c r="D5" s="7">
        <v>-37.92022</v>
      </c>
      <c r="F5" s="10">
        <f>'Wire Location'!A5</f>
        <v>3</v>
      </c>
      <c r="G5" s="2">
        <v>-94.37828</v>
      </c>
      <c r="H5" s="2">
        <v>103.00895</v>
      </c>
      <c r="I5" s="7">
        <v>-37.76637</v>
      </c>
    </row>
    <row r="6" spans="1:9" ht="15.75">
      <c r="A6" s="10">
        <f>'Wire Location'!A6</f>
        <v>4</v>
      </c>
      <c r="B6" s="2">
        <v>94.48764</v>
      </c>
      <c r="C6" s="2">
        <v>101.88752</v>
      </c>
      <c r="D6" s="7">
        <v>-37.92064</v>
      </c>
      <c r="F6" s="10">
        <f>'Wire Location'!A6</f>
        <v>4</v>
      </c>
      <c r="G6" s="2">
        <v>-94.37896</v>
      </c>
      <c r="H6" s="2">
        <v>103.00848</v>
      </c>
      <c r="I6" s="7">
        <v>-37.76662</v>
      </c>
    </row>
    <row r="7" spans="1:9" ht="15.75">
      <c r="A7" s="10">
        <f>'Wire Location'!A7</f>
        <v>5</v>
      </c>
      <c r="B7" s="2">
        <v>94.48749</v>
      </c>
      <c r="C7" s="2">
        <v>101.88756</v>
      </c>
      <c r="D7" s="7">
        <v>-37.92029</v>
      </c>
      <c r="F7" s="10">
        <f>'Wire Location'!A7</f>
        <v>5</v>
      </c>
      <c r="G7" s="2">
        <v>-94.37906</v>
      </c>
      <c r="H7" s="2">
        <v>103.00517</v>
      </c>
      <c r="I7" s="7">
        <v>-37.76579</v>
      </c>
    </row>
    <row r="8" spans="1:9" ht="15.75">
      <c r="A8" s="10">
        <f>'Wire Location'!A8</f>
        <v>6</v>
      </c>
      <c r="B8" s="2">
        <v>94.48952</v>
      </c>
      <c r="C8" s="2">
        <v>101.8898</v>
      </c>
      <c r="D8" s="7">
        <v>-37.91908</v>
      </c>
      <c r="F8" s="10">
        <f>'Wire Location'!A8</f>
        <v>6</v>
      </c>
      <c r="G8" s="2">
        <v>-94.37711</v>
      </c>
      <c r="H8" s="2">
        <v>102.99809</v>
      </c>
      <c r="I8" s="7">
        <v>-37.76477</v>
      </c>
    </row>
    <row r="9" spans="1:9" ht="15.75">
      <c r="A9" s="10">
        <f>'Wire Location'!A9</f>
        <v>7</v>
      </c>
      <c r="B9" s="2">
        <v>94.48984</v>
      </c>
      <c r="C9" s="2">
        <v>101.89102</v>
      </c>
      <c r="D9" s="7">
        <v>-37.91955</v>
      </c>
      <c r="F9" s="10">
        <f>'Wire Location'!A9</f>
        <v>7</v>
      </c>
      <c r="G9" s="2">
        <v>-94.37681</v>
      </c>
      <c r="H9" s="2">
        <v>102.99865</v>
      </c>
      <c r="I9" s="7">
        <v>-37.76548</v>
      </c>
    </row>
    <row r="10" spans="1:9" ht="15.75">
      <c r="A10" s="10">
        <f>'Wire Location'!A10</f>
        <v>8</v>
      </c>
      <c r="B10" s="2">
        <v>94.48923</v>
      </c>
      <c r="C10" s="2">
        <v>101.88978</v>
      </c>
      <c r="D10" s="7">
        <v>-37.91919</v>
      </c>
      <c r="F10" s="10">
        <f>'Wire Location'!A10</f>
        <v>8</v>
      </c>
      <c r="G10" s="2">
        <v>-94.3774</v>
      </c>
      <c r="H10" s="2">
        <v>102.9978</v>
      </c>
      <c r="I10" s="7">
        <v>-37.76541</v>
      </c>
    </row>
    <row r="11" spans="1:9" ht="15.75">
      <c r="A11" s="10">
        <f>'Wire Location'!A11</f>
        <v>9</v>
      </c>
      <c r="B11" s="2">
        <v>94.4891</v>
      </c>
      <c r="C11" s="2">
        <v>101.88921</v>
      </c>
      <c r="D11" s="7">
        <v>-37.91848</v>
      </c>
      <c r="F11" s="10">
        <f>'Wire Location'!A11</f>
        <v>9</v>
      </c>
      <c r="G11" s="2">
        <v>-94.37764</v>
      </c>
      <c r="H11" s="2">
        <v>102.99608</v>
      </c>
      <c r="I11" s="7">
        <v>-37.76551</v>
      </c>
    </row>
    <row r="12" spans="1:9" ht="16.5" thickBot="1">
      <c r="A12" s="20">
        <f>'Wire Location'!A12</f>
        <v>10</v>
      </c>
      <c r="B12" s="21">
        <v>94.48781</v>
      </c>
      <c r="C12" s="21">
        <v>101.88711</v>
      </c>
      <c r="D12" s="22">
        <v>-37.9183</v>
      </c>
      <c r="F12" s="20">
        <f>'Wire Location'!A12</f>
        <v>10</v>
      </c>
      <c r="G12" s="21">
        <v>-94.37891</v>
      </c>
      <c r="H12" s="21">
        <v>102.99722</v>
      </c>
      <c r="I12" s="22">
        <v>-37.76638</v>
      </c>
    </row>
    <row r="13" spans="1:9" ht="16.5" thickTop="1">
      <c r="A13" s="10" t="s">
        <v>7</v>
      </c>
      <c r="B13" s="2">
        <f>AVERAGE(B3:B12)</f>
        <v>94.488664</v>
      </c>
      <c r="C13" s="2">
        <f>AVERAGE(C3:C12)</f>
        <v>101.88909800000002</v>
      </c>
      <c r="D13" s="7">
        <f>AVERAGE(D3:D12)</f>
        <v>-37.91963</v>
      </c>
      <c r="F13" s="10" t="s">
        <v>7</v>
      </c>
      <c r="G13" s="2">
        <f>AVERAGE(G3:G12)</f>
        <v>-94.377903</v>
      </c>
      <c r="H13" s="2">
        <f>AVERAGE(H3:H12)</f>
        <v>103.00358800000001</v>
      </c>
      <c r="I13" s="7">
        <f>AVERAGE(I3:I12)</f>
        <v>-37.765964999999994</v>
      </c>
    </row>
    <row r="14" spans="1:9" ht="15.75">
      <c r="A14" s="10" t="s">
        <v>8</v>
      </c>
      <c r="B14" s="2">
        <f>MAX(B3:B12)-MIN(B3:B12)</f>
        <v>0.0023500000000069576</v>
      </c>
      <c r="C14" s="2">
        <f>MAX(C3:C12)-MIN(C3:C12)</f>
        <v>0.005369999999999209</v>
      </c>
      <c r="D14" s="7">
        <f>MAX(D3:D12)-MIN(D3:D12)</f>
        <v>0.003079999999997085</v>
      </c>
      <c r="F14" s="10" t="s">
        <v>8</v>
      </c>
      <c r="G14" s="2">
        <f>MAX(G3:G12)-MIN(G3:G12)</f>
        <v>0.0025899999999978718</v>
      </c>
      <c r="H14" s="2">
        <f>MAX(H3:H12)-MIN(H3:H12)</f>
        <v>0.017989999999997508</v>
      </c>
      <c r="I14" s="7">
        <f>MAX(I3:I12)-MIN(I3:I12)</f>
        <v>0.0025100000000009004</v>
      </c>
    </row>
    <row r="15" spans="1:9" ht="16.5" thickBot="1">
      <c r="A15" s="11" t="s">
        <v>9</v>
      </c>
      <c r="B15" s="8">
        <f>STDEV(B3:B12)</f>
        <v>0.0009261533350390228</v>
      </c>
      <c r="C15" s="8">
        <f>STDEV(C3:C12)</f>
        <v>0.0017229870703077163</v>
      </c>
      <c r="D15" s="9">
        <f>STDEV(D3:D12)</f>
        <v>0.0009815973376754241</v>
      </c>
      <c r="F15" s="11" t="s">
        <v>9</v>
      </c>
      <c r="G15" s="8">
        <f>STDEV(G3:G12)</f>
        <v>0.0009456573257679931</v>
      </c>
      <c r="H15" s="8">
        <f>STDEV(H3:H12)</f>
        <v>0.006754846490566353</v>
      </c>
      <c r="I15" s="9">
        <f>STDEV(I3:I12)</f>
        <v>0.0007233448539793654</v>
      </c>
    </row>
    <row r="16" spans="1:9" ht="15.75">
      <c r="A16" s="19"/>
      <c r="F16" s="19"/>
      <c r="G16" s="2"/>
      <c r="H16" s="2"/>
      <c r="I16" s="2"/>
    </row>
    <row r="17" spans="1:7" ht="15.75" thickBot="1">
      <c r="A17" s="15" t="s">
        <v>12</v>
      </c>
      <c r="B17" s="4" t="str">
        <f>B1</f>
        <v>BENCH$CSY</v>
      </c>
      <c r="F17" s="15" t="s">
        <v>12</v>
      </c>
      <c r="G17" s="4" t="str">
        <f>B1</f>
        <v>BENCH$CSY</v>
      </c>
    </row>
    <row r="18" spans="1:9" ht="15.75">
      <c r="A18" s="12" t="s">
        <v>5</v>
      </c>
      <c r="B18" s="13" t="s">
        <v>1</v>
      </c>
      <c r="C18" s="13" t="s">
        <v>2</v>
      </c>
      <c r="D18" s="14" t="s">
        <v>3</v>
      </c>
      <c r="F18" s="12" t="s">
        <v>6</v>
      </c>
      <c r="G18" s="13" t="s">
        <v>1</v>
      </c>
      <c r="H18" s="13" t="s">
        <v>2</v>
      </c>
      <c r="I18" s="14" t="s">
        <v>3</v>
      </c>
    </row>
    <row r="19" spans="1:9" ht="15.75">
      <c r="A19" s="10">
        <f>'Wire Location'!A3</f>
        <v>1</v>
      </c>
      <c r="B19" s="2">
        <v>-51.18054</v>
      </c>
      <c r="C19" s="2">
        <v>102.92618</v>
      </c>
      <c r="D19" s="7">
        <v>68.03106</v>
      </c>
      <c r="F19" s="10">
        <f>'Wire Location'!A3</f>
        <v>1</v>
      </c>
      <c r="G19" s="33">
        <v>51.4175</v>
      </c>
      <c r="H19" s="33">
        <v>102.31883</v>
      </c>
      <c r="I19" s="35">
        <v>67.94985</v>
      </c>
    </row>
    <row r="20" spans="1:9" ht="15.75">
      <c r="A20" s="10">
        <f>'Wire Location'!A4</f>
        <v>2</v>
      </c>
      <c r="B20" s="2">
        <v>-51.18086</v>
      </c>
      <c r="C20" s="2">
        <v>102.92834</v>
      </c>
      <c r="D20" s="7">
        <v>68.0308</v>
      </c>
      <c r="F20" s="10">
        <f>'Wire Location'!A4</f>
        <v>2</v>
      </c>
      <c r="G20" s="33">
        <v>51.41721</v>
      </c>
      <c r="H20" s="33">
        <v>102.3213</v>
      </c>
      <c r="I20" s="35">
        <v>67.95131</v>
      </c>
    </row>
    <row r="21" spans="1:9" ht="15.75">
      <c r="A21" s="10">
        <f>'Wire Location'!A5</f>
        <v>3</v>
      </c>
      <c r="B21" s="2">
        <v>-51.18122</v>
      </c>
      <c r="C21" s="2">
        <v>102.92428</v>
      </c>
      <c r="D21" s="7">
        <v>68.03107</v>
      </c>
      <c r="F21" s="10">
        <f>'Wire Location'!A5</f>
        <v>3</v>
      </c>
      <c r="G21" s="33">
        <v>51.41678</v>
      </c>
      <c r="H21" s="33">
        <v>102.31764</v>
      </c>
      <c r="I21" s="35">
        <v>67.95061</v>
      </c>
    </row>
    <row r="22" spans="1:9" ht="15.75">
      <c r="A22" s="10">
        <f>'Wire Location'!A6</f>
        <v>4</v>
      </c>
      <c r="B22" s="2">
        <v>-51.18168</v>
      </c>
      <c r="C22" s="2">
        <v>102.92318</v>
      </c>
      <c r="D22" s="7">
        <v>68.0315</v>
      </c>
      <c r="F22" s="10">
        <f>'Wire Location'!A6</f>
        <v>4</v>
      </c>
      <c r="G22" s="33">
        <v>51.41624</v>
      </c>
      <c r="H22" s="33">
        <v>102.31676</v>
      </c>
      <c r="I22" s="35">
        <v>67.95112</v>
      </c>
    </row>
    <row r="23" spans="1:9" ht="15.75">
      <c r="A23" s="10">
        <f>'Wire Location'!A7</f>
        <v>5</v>
      </c>
      <c r="B23" s="2">
        <v>-51.18174</v>
      </c>
      <c r="C23" s="2">
        <v>102.92025</v>
      </c>
      <c r="D23" s="7">
        <v>68.03186</v>
      </c>
      <c r="F23" s="10">
        <f>'Wire Location'!A7</f>
        <v>5</v>
      </c>
      <c r="G23" s="33">
        <v>51.4161</v>
      </c>
      <c r="H23" s="33">
        <v>102.31569</v>
      </c>
      <c r="I23" s="35">
        <v>67.95115</v>
      </c>
    </row>
    <row r="24" spans="1:9" ht="15.75">
      <c r="A24" s="10">
        <f>'Wire Location'!A8</f>
        <v>6</v>
      </c>
      <c r="B24" s="2">
        <v>-51.17995</v>
      </c>
      <c r="C24" s="2">
        <v>102.92057</v>
      </c>
      <c r="D24" s="7">
        <v>68.03232</v>
      </c>
      <c r="F24" s="10">
        <f>'Wire Location'!A8</f>
        <v>6</v>
      </c>
      <c r="G24" s="33">
        <v>51.4182</v>
      </c>
      <c r="H24" s="33">
        <v>102.32096</v>
      </c>
      <c r="I24" s="35">
        <v>67.95197</v>
      </c>
    </row>
    <row r="25" spans="1:9" ht="15.75">
      <c r="A25" s="10">
        <f>'Wire Location'!A9</f>
        <v>7</v>
      </c>
      <c r="B25" s="2">
        <v>-51.17967</v>
      </c>
      <c r="C25" s="2">
        <v>102.92194</v>
      </c>
      <c r="D25" s="7">
        <v>68.03198</v>
      </c>
      <c r="F25" s="10">
        <f>'Wire Location'!A9</f>
        <v>7</v>
      </c>
      <c r="G25" s="33">
        <v>51.41829</v>
      </c>
      <c r="H25" s="33">
        <v>102.32256</v>
      </c>
      <c r="I25" s="35">
        <v>67.9517</v>
      </c>
    </row>
    <row r="26" spans="1:9" ht="15.75">
      <c r="A26" s="10">
        <f>'Wire Location'!A10</f>
        <v>8</v>
      </c>
      <c r="B26" s="2">
        <v>-51.18024</v>
      </c>
      <c r="C26" s="2">
        <v>102.92038</v>
      </c>
      <c r="D26" s="7">
        <v>68.03231</v>
      </c>
      <c r="F26" s="10">
        <f>'Wire Location'!A10</f>
        <v>8</v>
      </c>
      <c r="G26" s="33">
        <v>51.41763</v>
      </c>
      <c r="H26" s="33">
        <v>102.32105</v>
      </c>
      <c r="I26" s="35">
        <v>67.95186</v>
      </c>
    </row>
    <row r="27" spans="1:9" ht="15.75">
      <c r="A27" s="10">
        <f>'Wire Location'!A11</f>
        <v>9</v>
      </c>
      <c r="B27" s="2">
        <v>-51.1811</v>
      </c>
      <c r="C27" s="2">
        <v>102.91823</v>
      </c>
      <c r="D27" s="7">
        <v>68.03246</v>
      </c>
      <c r="F27" s="10">
        <f>'Wire Location'!A11</f>
        <v>9</v>
      </c>
      <c r="G27" s="33">
        <v>51.41676</v>
      </c>
      <c r="H27" s="33">
        <v>102.31929</v>
      </c>
      <c r="I27" s="35">
        <v>67.95242</v>
      </c>
    </row>
    <row r="28" spans="1:9" ht="16.5" thickBot="1">
      <c r="A28" s="20">
        <f>'Wire Location'!A12</f>
        <v>10</v>
      </c>
      <c r="B28" s="21">
        <v>-51.18342</v>
      </c>
      <c r="C28" s="21">
        <v>102.91753</v>
      </c>
      <c r="D28" s="22">
        <v>68.03127</v>
      </c>
      <c r="F28" s="20">
        <f>'Wire Location'!A12</f>
        <v>10</v>
      </c>
      <c r="G28" s="34">
        <v>51.41494</v>
      </c>
      <c r="H28" s="34">
        <v>102.31603</v>
      </c>
      <c r="I28" s="36">
        <v>67.95216</v>
      </c>
    </row>
    <row r="29" spans="1:9" ht="16.5" thickTop="1">
      <c r="A29" s="10" t="s">
        <v>7</v>
      </c>
      <c r="B29" s="2">
        <f>AVERAGE(B19:B28)</f>
        <v>-51.181042</v>
      </c>
      <c r="C29" s="2">
        <f>AVERAGE(C19:C28)</f>
        <v>102.92208799999999</v>
      </c>
      <c r="D29" s="7">
        <f>AVERAGE(D19:D28)</f>
        <v>68.03166300000001</v>
      </c>
      <c r="E29" s="1"/>
      <c r="F29" s="10" t="s">
        <v>7</v>
      </c>
      <c r="G29" s="2">
        <f>AVERAGE(G19:G28)</f>
        <v>51.416965000000005</v>
      </c>
      <c r="H29" s="2">
        <f>AVERAGE(H19:H28)</f>
        <v>102.31901099999999</v>
      </c>
      <c r="I29" s="7">
        <f>AVERAGE(I19:I28)</f>
        <v>67.951415</v>
      </c>
    </row>
    <row r="30" spans="1:9" ht="15.75">
      <c r="A30" s="10" t="s">
        <v>8</v>
      </c>
      <c r="B30" s="2">
        <f>MAX(B19:B28)-MIN(B19:B28)</f>
        <v>0.0037499999999965894</v>
      </c>
      <c r="C30" s="2">
        <f>MAX(C19:C28)-MIN(C19:C28)</f>
        <v>0.010810000000006426</v>
      </c>
      <c r="D30" s="7">
        <f>MAX(D19:D28)-MIN(D19:D28)</f>
        <v>0.001660000000001105</v>
      </c>
      <c r="E30" s="1"/>
      <c r="F30" s="10" t="s">
        <v>8</v>
      </c>
      <c r="G30" s="2">
        <f>MAX(G19:G28)-MIN(G19:G28)</f>
        <v>0.0033499999999975216</v>
      </c>
      <c r="H30" s="2">
        <f>MAX(H19:H28)-MIN(H19:H28)</f>
        <v>0.00686999999999216</v>
      </c>
      <c r="I30" s="7">
        <f>MAX(I19:I28)-MIN(I19:I28)</f>
        <v>0.0025700000000057344</v>
      </c>
    </row>
    <row r="31" spans="1:9" ht="16.5" thickBot="1">
      <c r="A31" s="11" t="s">
        <v>9</v>
      </c>
      <c r="B31" s="8">
        <f>STDEV(B19:B28)</f>
        <v>0.0010846074558716547</v>
      </c>
      <c r="C31" s="8">
        <f>STDEV(C19:C28)</f>
        <v>0.0034336660033032996</v>
      </c>
      <c r="D31" s="9">
        <f>STDEV(D19:D28)</f>
        <v>0.0006023850743314851</v>
      </c>
      <c r="E31" s="1"/>
      <c r="F31" s="11" t="s">
        <v>9</v>
      </c>
      <c r="G31" s="8">
        <f>STDEV(G19:G28)</f>
        <v>0.001028485942213903</v>
      </c>
      <c r="H31" s="8">
        <f>STDEV(H19:H28)</f>
        <v>0.002421287306829427</v>
      </c>
      <c r="I31" s="9">
        <f>STDEV(I19:I28)</f>
        <v>0.0007758758491770859</v>
      </c>
    </row>
    <row r="32" spans="1:5" ht="15">
      <c r="A32" s="3"/>
      <c r="B32" s="1"/>
      <c r="C32" s="1"/>
      <c r="D32" s="1"/>
      <c r="E32" s="1"/>
    </row>
    <row r="33" spans="1:5" ht="15">
      <c r="A33" s="3"/>
      <c r="B33" s="1"/>
      <c r="C33" s="1"/>
      <c r="D33" s="1"/>
      <c r="E33" s="1"/>
    </row>
    <row r="34" spans="1:5" ht="15">
      <c r="A34" s="3"/>
      <c r="B34" s="1"/>
      <c r="C34" s="1"/>
      <c r="D34" s="1"/>
      <c r="E34" s="1"/>
    </row>
    <row r="35" spans="1:5" ht="15">
      <c r="A35" s="3"/>
      <c r="B35" s="1"/>
      <c r="C35" s="1"/>
      <c r="D35" s="1"/>
      <c r="E35" s="1"/>
    </row>
    <row r="36" spans="1:5" ht="15">
      <c r="A36" s="3"/>
      <c r="B36" s="1"/>
      <c r="C36" s="1"/>
      <c r="D36" s="1"/>
      <c r="E36" s="1"/>
    </row>
    <row r="37" spans="1:5" ht="15">
      <c r="A37" s="3"/>
      <c r="B37" s="1"/>
      <c r="C37" s="1"/>
      <c r="D37" s="1"/>
      <c r="E37" s="1"/>
    </row>
    <row r="38" spans="1:5" ht="15">
      <c r="A38" s="3"/>
      <c r="B38" s="1"/>
      <c r="C38" s="1"/>
      <c r="D38" s="1"/>
      <c r="E38" s="1"/>
    </row>
    <row r="39" spans="1:5" ht="15">
      <c r="A39" s="3"/>
      <c r="B39" s="1"/>
      <c r="C39" s="1"/>
      <c r="D39" s="1"/>
      <c r="E39" s="1"/>
    </row>
    <row r="40" spans="1:5" ht="15">
      <c r="A40" s="3"/>
      <c r="B40" s="1"/>
      <c r="C40" s="1"/>
      <c r="D40" s="1"/>
      <c r="E40" s="1"/>
    </row>
    <row r="41" spans="1:5" ht="15">
      <c r="A41" s="3"/>
      <c r="B41" s="1"/>
      <c r="C41" s="1"/>
      <c r="D41" s="1"/>
      <c r="E41" s="1"/>
    </row>
    <row r="42" spans="1:5" ht="15">
      <c r="A42" s="3"/>
      <c r="B42" s="1"/>
      <c r="C42" s="1"/>
      <c r="D42" s="1"/>
      <c r="E42" s="1"/>
    </row>
    <row r="43" spans="1:5" ht="15">
      <c r="A43" s="3"/>
      <c r="B43" s="1"/>
      <c r="C43" s="1"/>
      <c r="D43" s="1"/>
      <c r="E43" s="1"/>
    </row>
    <row r="44" spans="1:5" ht="15">
      <c r="A44" s="3"/>
      <c r="B44" s="1"/>
      <c r="C44" s="1"/>
      <c r="D44" s="1"/>
      <c r="E44" s="1"/>
    </row>
    <row r="45" spans="1:5" ht="15">
      <c r="A45" s="3"/>
      <c r="B45" s="1"/>
      <c r="C45" s="1"/>
      <c r="D45" s="1"/>
      <c r="E45" s="1"/>
    </row>
    <row r="46" spans="1:5" ht="15">
      <c r="A46" s="3"/>
      <c r="B46" s="1"/>
      <c r="C46" s="1"/>
      <c r="D46" s="1"/>
      <c r="E46" s="1"/>
    </row>
    <row r="47" spans="1:5" ht="15">
      <c r="A47" s="3"/>
      <c r="B47" s="1"/>
      <c r="C47" s="1"/>
      <c r="D47" s="1"/>
      <c r="E47" s="1"/>
    </row>
    <row r="48" spans="1:5" ht="15">
      <c r="A48" s="3"/>
      <c r="B48" s="1"/>
      <c r="C48" s="1"/>
      <c r="D48" s="1"/>
      <c r="E48" s="1"/>
    </row>
    <row r="49" spans="1:5" ht="15">
      <c r="A49" s="3"/>
      <c r="B49" s="1"/>
      <c r="C49" s="1"/>
      <c r="D49" s="1"/>
      <c r="E49" s="1"/>
    </row>
    <row r="50" spans="1:5" ht="15">
      <c r="A50" s="3"/>
      <c r="B50" s="1"/>
      <c r="C50" s="1"/>
      <c r="D50" s="1"/>
      <c r="E50" s="1"/>
    </row>
    <row r="51" spans="1:5" ht="15">
      <c r="A51" s="3"/>
      <c r="B51" s="1"/>
      <c r="C51" s="1"/>
      <c r="D51" s="1"/>
      <c r="E51" s="1"/>
    </row>
    <row r="52" spans="1:5" ht="15">
      <c r="A52" s="3"/>
      <c r="B52" s="1"/>
      <c r="C52" s="1"/>
      <c r="D52" s="1"/>
      <c r="E52" s="1"/>
    </row>
  </sheetData>
  <printOptions/>
  <pageMargins left="0.5" right="0.5" top="1" bottom="0.25" header="0.5" footer="0.5"/>
  <pageSetup horizontalDpi="600" verticalDpi="600" orientation="portrait" scale="90" r:id="rId2"/>
  <headerFooter alignWithMargins="0">
    <oddHeader>&amp;C&amp;F
VACUUM STATS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cp:lastPrinted>2008-09-08T17:24:41Z</cp:lastPrinted>
  <dcterms:created xsi:type="dcterms:W3CDTF">2008-02-25T18:21:48Z</dcterms:created>
  <dcterms:modified xsi:type="dcterms:W3CDTF">2008-09-08T17:24:45Z</dcterms:modified>
  <cp:category/>
  <cp:version/>
  <cp:contentType/>
  <cp:contentStatus/>
</cp:coreProperties>
</file>