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06" windowWidth="11910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<sst xmlns="http://schemas.openxmlformats.org/spreadsheetml/2006/main" count="57" uniqueCount="23">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</sst>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357027"/>
        <c:axId val="14560060"/>
      </c:lineChart>
      <c:cat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auto val="1"/>
        <c:lblOffset val="100"/>
        <c:noMultiLvlLbl val="0"/>
      </c:catAx>
      <c:valAx>
        <c:axId val="145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5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699245"/>
        <c:axId val="20966614"/>
      </c:lineChart>
      <c:catAx>
        <c:axId val="24699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6614"/>
        <c:crosses val="autoZero"/>
        <c:auto val="1"/>
        <c:lblOffset val="100"/>
        <c:noMultiLvlLbl val="0"/>
      </c:catAx>
      <c:valAx>
        <c:axId val="20966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9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481799"/>
        <c:axId val="20574144"/>
      </c:lineChart>
      <c:cat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4144"/>
        <c:crosses val="autoZero"/>
        <c:auto val="1"/>
        <c:lblOffset val="100"/>
        <c:noMultiLvlLbl val="0"/>
      </c:cat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1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949569"/>
        <c:axId val="55892938"/>
      </c:lineChart>
      <c:catAx>
        <c:axId val="5094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92938"/>
        <c:crosses val="autoZero"/>
        <c:auto val="1"/>
        <c:lblOffset val="100"/>
        <c:noMultiLvlLbl val="0"/>
      </c:catAx>
      <c:valAx>
        <c:axId val="5589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4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274395"/>
        <c:axId val="31034100"/>
      </c:lineChart>
      <c:catAx>
        <c:axId val="3327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4100"/>
        <c:crosses val="autoZero"/>
        <c:auto val="1"/>
        <c:lblOffset val="100"/>
        <c:noMultiLvlLbl val="0"/>
      </c:catAx>
      <c:valAx>
        <c:axId val="31034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4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871445"/>
        <c:axId val="30734142"/>
      </c:lineChart>
      <c:catAx>
        <c:axId val="108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34142"/>
        <c:crosses val="autoZero"/>
        <c:auto val="1"/>
        <c:lblOffset val="100"/>
        <c:noMultiLvlLbl val="0"/>
      </c:catAx>
      <c:valAx>
        <c:axId val="30734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931677"/>
        <c:axId val="38514182"/>
      </c:lineChart>
      <c:cat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auto val="1"/>
        <c:lblOffset val="100"/>
        <c:noMultiLvlLbl val="0"/>
      </c:catAx>
      <c:valAx>
        <c:axId val="385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/>
            </c:numRef>
          </c:val>
          <c:smooth val="0"/>
        </c:ser>
        <c:marker val="1"/>
        <c:axId val="11083319"/>
        <c:axId val="32641008"/>
      </c:lineChart>
      <c:cat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8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/>
            </c:numRef>
          </c:val>
          <c:smooth val="0"/>
        </c:ser>
        <c:marker val="1"/>
        <c:axId val="25333617"/>
        <c:axId val="26675962"/>
      </c:lineChart>
      <c:catAx>
        <c:axId val="2533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auto val="1"/>
        <c:lblOffset val="100"/>
        <c:noMultiLvlLbl val="0"/>
      </c:catAx>
      <c:valAx>
        <c:axId val="26675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3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/>
            </c:numRef>
          </c:val>
          <c:smooth val="0"/>
        </c:ser>
        <c:marker val="1"/>
        <c:axId val="38757067"/>
        <c:axId val="13269284"/>
      </c:lineChart>
      <c:catAx>
        <c:axId val="3875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69284"/>
        <c:crosses val="autoZero"/>
        <c:auto val="1"/>
        <c:lblOffset val="100"/>
        <c:noMultiLvlLbl val="0"/>
      </c:catAx>
      <c:valAx>
        <c:axId val="1326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57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/>
            </c:numRef>
          </c:val>
          <c:smooth val="0"/>
        </c:ser>
        <c:marker val="1"/>
        <c:axId val="52314693"/>
        <c:axId val="1070190"/>
      </c:lineChart>
      <c:catAx>
        <c:axId val="52314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0190"/>
        <c:crosses val="autoZero"/>
        <c:auto val="1"/>
        <c:lblOffset val="100"/>
        <c:noMultiLvlLbl val="0"/>
      </c:catAx>
      <c:valAx>
        <c:axId val="107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4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/>
            </c:numRef>
          </c:val>
          <c:smooth val="0"/>
        </c:ser>
        <c:marker val="1"/>
        <c:axId val="9631711"/>
        <c:axId val="19576536"/>
      </c:lineChart>
      <c:catAx>
        <c:axId val="963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6536"/>
        <c:crosses val="autoZero"/>
        <c:auto val="1"/>
        <c:lblOffset val="100"/>
        <c:noMultiLvlLbl val="0"/>
      </c:catAx>
      <c:valAx>
        <c:axId val="19576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/>
            </c:numRef>
          </c:val>
          <c:smooth val="0"/>
        </c:ser>
        <c:marker val="1"/>
        <c:axId val="41971097"/>
        <c:axId val="42195554"/>
      </c:lineChart>
      <c:catAx>
        <c:axId val="4197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95554"/>
        <c:crosses val="autoZero"/>
        <c:auto val="1"/>
        <c:lblOffset val="100"/>
        <c:noMultiLvlLbl val="0"/>
      </c:catAx>
      <c:valAx>
        <c:axId val="4219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/>
            </c:numRef>
          </c:val>
          <c:smooth val="0"/>
        </c:ser>
        <c:marker val="1"/>
        <c:axId val="44215667"/>
        <c:axId val="62396684"/>
      </c:lineChart>
      <c:catAx>
        <c:axId val="44215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96684"/>
        <c:crosses val="autoZero"/>
        <c:auto val="1"/>
        <c:lblOffset val="100"/>
        <c:noMultiLvlLbl val="0"/>
      </c:catAx>
      <c:valAx>
        <c:axId val="6239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15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19050</xdr:rowOff>
    </xdr:from>
    <xdr:to>
      <xdr:col>8</xdr:col>
      <xdr:colOff>228600</xdr:colOff>
      <xdr:row>70</xdr:row>
      <xdr:rowOff>28575</xdr:rowOff>
    </xdr:to>
    <xdr:graphicFrame>
      <xdr:nvGraphicFramePr>
        <xdr:cNvPr id="1" name="Chart 7"/>
        <xdr:cNvGraphicFramePr/>
      </xdr:nvGraphicFramePr>
      <xdr:xfrm>
        <a:off x="342900" y="972502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73</xdr:row>
      <xdr:rowOff>142875</xdr:rowOff>
    </xdr:from>
    <xdr:to>
      <xdr:col>8</xdr:col>
      <xdr:colOff>257175</xdr:colOff>
      <xdr:row>96</xdr:row>
      <xdr:rowOff>57150</xdr:rowOff>
    </xdr:to>
    <xdr:graphicFrame>
      <xdr:nvGraphicFramePr>
        <xdr:cNvPr id="2" name="Chart 8"/>
        <xdr:cNvGraphicFramePr/>
      </xdr:nvGraphicFramePr>
      <xdr:xfrm>
        <a:off x="323850" y="1373505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-0.49035</v>
      </c>
      <c r="C3" s="7">
        <v>-0.24321</v>
      </c>
    </row>
    <row r="4" spans="1:3" ht="15.75">
      <c r="A4" s="10">
        <v>2</v>
      </c>
      <c r="B4" s="2">
        <v>-0.48659</v>
      </c>
      <c r="C4" s="7">
        <v>-0.24177</v>
      </c>
    </row>
    <row r="5" spans="1:3" ht="15.75">
      <c r="A5" s="10">
        <v>3</v>
      </c>
      <c r="B5" s="2">
        <v>-0.48693</v>
      </c>
      <c r="C5" s="7">
        <v>-0.24218</v>
      </c>
    </row>
    <row r="6" spans="1:3" ht="15.75">
      <c r="A6" s="10">
        <v>4</v>
      </c>
      <c r="B6" s="2">
        <v>-0.48678</v>
      </c>
      <c r="C6" s="7">
        <v>-0.24137</v>
      </c>
    </row>
    <row r="7" spans="1:3" ht="15.75">
      <c r="A7" s="10">
        <v>5</v>
      </c>
      <c r="B7" s="2">
        <v>-0.49403</v>
      </c>
      <c r="C7" s="7">
        <v>-0.24139</v>
      </c>
    </row>
    <row r="8" spans="1:3" ht="15.75">
      <c r="A8" s="10">
        <v>6</v>
      </c>
      <c r="B8" s="2">
        <v>-0.50269</v>
      </c>
      <c r="C8" s="7">
        <v>-0.24203</v>
      </c>
    </row>
    <row r="9" spans="1:3" ht="15.75">
      <c r="A9" s="10">
        <v>7</v>
      </c>
      <c r="B9" s="2">
        <v>-0.49663</v>
      </c>
      <c r="C9" s="7">
        <v>-0.24068</v>
      </c>
    </row>
    <row r="10" spans="1:3" ht="15.75">
      <c r="A10" s="10">
        <v>8</v>
      </c>
      <c r="B10" s="2">
        <v>-0.49935</v>
      </c>
      <c r="C10" s="7">
        <v>-0.24066</v>
      </c>
    </row>
    <row r="11" spans="1:3" ht="15.75">
      <c r="A11" s="10">
        <v>9</v>
      </c>
      <c r="B11" s="2">
        <v>-0.50133</v>
      </c>
      <c r="C11" s="7">
        <v>-0.24123</v>
      </c>
    </row>
    <row r="12" spans="1:3" ht="16.5" thickBot="1">
      <c r="A12" s="20">
        <v>10</v>
      </c>
      <c r="B12" s="21">
        <v>-0.49611</v>
      </c>
      <c r="C12" s="22">
        <v>-0.24117</v>
      </c>
    </row>
    <row r="13" spans="1:3" ht="16.5" thickTop="1">
      <c r="A13" s="10" t="s">
        <v>7</v>
      </c>
      <c r="B13" s="2">
        <f>AVERAGE(B3:B12)</f>
        <v>-0.494079</v>
      </c>
      <c r="C13" s="7">
        <f>AVERAGE(C3:C12)</f>
        <v>-0.24156899999999998</v>
      </c>
    </row>
    <row r="14" spans="1:3" ht="15.75">
      <c r="A14" s="10" t="s">
        <v>8</v>
      </c>
      <c r="B14" s="2">
        <f>MAX(B3:B12)-MIN(B3:B12)</f>
        <v>0.016099999999999948</v>
      </c>
      <c r="C14" s="7">
        <f>MAX(C3:C12)-MIN(C3:C12)</f>
        <v>0.0025499999999999967</v>
      </c>
    </row>
    <row r="15" spans="1:3" ht="15.75">
      <c r="A15" s="23" t="s">
        <v>9</v>
      </c>
      <c r="B15" s="24">
        <f>STDEV(B3:B12)</f>
        <v>0.006142012789885021</v>
      </c>
      <c r="C15" s="25">
        <f>STDEV(C3:C12)</f>
        <v>0.0007660497517930696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10" t="s">
        <v>18</v>
      </c>
      <c r="B17" s="2">
        <v>-0.4</v>
      </c>
      <c r="C17" s="7">
        <v>-0.2</v>
      </c>
    </row>
    <row r="18" spans="1:3" ht="30.75" thickBot="1">
      <c r="A18" s="31" t="s">
        <v>17</v>
      </c>
      <c r="B18" s="29">
        <v>-0.451748</v>
      </c>
      <c r="C18" s="32">
        <v>-0.161632</v>
      </c>
    </row>
    <row r="20" spans="1:7" ht="16.5" thickBot="1">
      <c r="A20" s="5" t="s">
        <v>13</v>
      </c>
      <c r="B20" s="6"/>
      <c r="C20" s="6"/>
      <c r="D20" s="6"/>
      <c r="E20" s="6"/>
      <c r="F20" s="6"/>
      <c r="G20" s="6"/>
    </row>
    <row r="21" spans="1:7" ht="15.75">
      <c r="A21" s="12" t="s">
        <v>11</v>
      </c>
      <c r="B21" s="13" t="s">
        <v>1</v>
      </c>
      <c r="C21" s="13" t="s">
        <v>2</v>
      </c>
      <c r="D21" s="13" t="s">
        <v>3</v>
      </c>
      <c r="E21" s="13" t="s">
        <v>20</v>
      </c>
      <c r="F21" s="13" t="s">
        <v>21</v>
      </c>
      <c r="G21" s="14" t="s">
        <v>22</v>
      </c>
    </row>
    <row r="22" spans="1:7" ht="15.75">
      <c r="A22" s="10">
        <f aca="true" t="shared" si="0" ref="A22:A31">A3</f>
        <v>1</v>
      </c>
      <c r="B22" s="2">
        <v>-0.48445</v>
      </c>
      <c r="C22" s="2">
        <v>-58.16285</v>
      </c>
      <c r="D22" s="2">
        <v>-2.3118</v>
      </c>
      <c r="E22" s="2">
        <v>0.16786</v>
      </c>
      <c r="F22" s="2">
        <v>89.925</v>
      </c>
      <c r="G22" s="7">
        <v>89.94304</v>
      </c>
    </row>
    <row r="23" spans="1:7" ht="15.75">
      <c r="A23" s="10">
        <f t="shared" si="0"/>
        <v>2</v>
      </c>
      <c r="B23" s="2">
        <v>-0.48068</v>
      </c>
      <c r="C23" s="2">
        <v>-58.1614</v>
      </c>
      <c r="D23" s="2">
        <v>-2.30963</v>
      </c>
      <c r="E23" s="2">
        <v>0.16974</v>
      </c>
      <c r="F23" s="2">
        <v>89.9271</v>
      </c>
      <c r="G23" s="7">
        <v>89.95012</v>
      </c>
    </row>
    <row r="24" spans="1:7" ht="15.75">
      <c r="A24" s="10">
        <f t="shared" si="0"/>
        <v>3</v>
      </c>
      <c r="B24" s="2">
        <v>-0.48102</v>
      </c>
      <c r="C24" s="2">
        <v>-58.16182</v>
      </c>
      <c r="D24" s="2">
        <v>-2.31272</v>
      </c>
      <c r="E24" s="2">
        <v>0.16975</v>
      </c>
      <c r="F24" s="2">
        <v>89.92952</v>
      </c>
      <c r="G24" s="7">
        <v>89.95263</v>
      </c>
    </row>
    <row r="25" spans="1:7" ht="15.75">
      <c r="A25" s="10">
        <f t="shared" si="0"/>
        <v>4</v>
      </c>
      <c r="B25" s="2">
        <v>-0.48087</v>
      </c>
      <c r="C25" s="2">
        <v>-58.16101</v>
      </c>
      <c r="D25" s="2">
        <v>-2.31053</v>
      </c>
      <c r="E25" s="2">
        <v>0.16997</v>
      </c>
      <c r="F25" s="2">
        <v>89.9283</v>
      </c>
      <c r="G25" s="7">
        <v>89.95167</v>
      </c>
    </row>
    <row r="26" spans="1:7" ht="15.75">
      <c r="A26" s="10">
        <f t="shared" si="0"/>
        <v>5</v>
      </c>
      <c r="B26" s="2">
        <v>-0.48812</v>
      </c>
      <c r="C26" s="2">
        <v>-58.16103</v>
      </c>
      <c r="D26" s="2">
        <v>-2.31191</v>
      </c>
      <c r="E26" s="2">
        <v>0.16648</v>
      </c>
      <c r="F26" s="2">
        <v>89.92363</v>
      </c>
      <c r="G26" s="7">
        <v>89.938</v>
      </c>
    </row>
    <row r="27" spans="1:7" ht="15.75">
      <c r="A27" s="10">
        <f t="shared" si="0"/>
        <v>6</v>
      </c>
      <c r="B27" s="2">
        <v>-0.49679</v>
      </c>
      <c r="C27" s="2">
        <v>-58.16167</v>
      </c>
      <c r="D27" s="2">
        <v>-2.31488</v>
      </c>
      <c r="E27" s="2">
        <v>0.16216</v>
      </c>
      <c r="F27" s="2">
        <v>89.91867</v>
      </c>
      <c r="G27" s="7">
        <v>89.92231</v>
      </c>
    </row>
    <row r="28" spans="1:7" ht="15.75">
      <c r="A28" s="10">
        <f t="shared" si="0"/>
        <v>7</v>
      </c>
      <c r="B28" s="2">
        <v>-0.49073</v>
      </c>
      <c r="C28" s="2">
        <v>-58.16032</v>
      </c>
      <c r="D28" s="2">
        <v>-2.31045</v>
      </c>
      <c r="E28" s="2">
        <v>0.1652</v>
      </c>
      <c r="F28" s="2">
        <v>89.92217</v>
      </c>
      <c r="G28" s="7">
        <v>89.93463</v>
      </c>
    </row>
    <row r="29" spans="1:7" ht="15.75">
      <c r="A29" s="10">
        <f t="shared" si="0"/>
        <v>8</v>
      </c>
      <c r="B29" s="2">
        <v>-0.49345</v>
      </c>
      <c r="C29" s="2">
        <v>-58.16029</v>
      </c>
      <c r="D29" s="2">
        <v>-2.31231</v>
      </c>
      <c r="E29" s="2">
        <v>0.16389</v>
      </c>
      <c r="F29" s="2">
        <v>89.92068</v>
      </c>
      <c r="G29" s="7">
        <v>89.92926</v>
      </c>
    </row>
    <row r="30" spans="1:7" ht="15.75">
      <c r="A30" s="10">
        <f t="shared" si="0"/>
        <v>9</v>
      </c>
      <c r="B30" s="2">
        <v>-0.49542</v>
      </c>
      <c r="C30" s="2">
        <v>-58.16086</v>
      </c>
      <c r="D30" s="2">
        <v>-2.31363</v>
      </c>
      <c r="E30" s="2">
        <v>0.16292</v>
      </c>
      <c r="F30" s="2">
        <v>89.91996</v>
      </c>
      <c r="G30" s="7">
        <v>89.92568</v>
      </c>
    </row>
    <row r="31" spans="1:7" ht="16.5" thickBot="1">
      <c r="A31" s="20">
        <f t="shared" si="0"/>
        <v>10</v>
      </c>
      <c r="B31" s="21">
        <v>-0.4902</v>
      </c>
      <c r="C31" s="21">
        <v>-58.16081</v>
      </c>
      <c r="D31" s="21">
        <v>-2.30931</v>
      </c>
      <c r="E31" s="21">
        <v>0.16567</v>
      </c>
      <c r="F31" s="21">
        <v>89.9226</v>
      </c>
      <c r="G31" s="22">
        <v>89.93617</v>
      </c>
    </row>
    <row r="32" spans="1:7" ht="16.5" thickTop="1">
      <c r="A32" s="10" t="s">
        <v>7</v>
      </c>
      <c r="B32" s="2">
        <f aca="true" t="shared" si="1" ref="B32:G32">AVERAGE(B22:B31)</f>
        <v>-0.488173</v>
      </c>
      <c r="C32" s="2">
        <f t="shared" si="1"/>
        <v>-58.16120599999999</v>
      </c>
      <c r="D32" s="2">
        <f t="shared" si="1"/>
        <v>-2.3117170000000002</v>
      </c>
      <c r="E32" s="2">
        <f t="shared" si="1"/>
        <v>0.166364</v>
      </c>
      <c r="F32" s="2">
        <f t="shared" si="1"/>
        <v>89.92376299999998</v>
      </c>
      <c r="G32" s="7">
        <f t="shared" si="1"/>
        <v>89.93835099999998</v>
      </c>
    </row>
    <row r="33" spans="1:7" ht="15.75">
      <c r="A33" s="10" t="s">
        <v>8</v>
      </c>
      <c r="B33" s="2">
        <f aca="true" t="shared" si="2" ref="B33:G33">MAX(B22:B31)-MIN(B22:B31)</f>
        <v>0.016110000000000013</v>
      </c>
      <c r="C33" s="2">
        <f t="shared" si="2"/>
        <v>0.002559999999995455</v>
      </c>
      <c r="D33" s="2">
        <f t="shared" si="2"/>
        <v>0.005570000000000075</v>
      </c>
      <c r="E33" s="2">
        <f t="shared" si="2"/>
        <v>0.007810000000000011</v>
      </c>
      <c r="F33" s="2">
        <f t="shared" si="2"/>
        <v>0.0108499999999907</v>
      </c>
      <c r="G33" s="7">
        <f t="shared" si="2"/>
        <v>0.030320000000003233</v>
      </c>
    </row>
    <row r="34" spans="1:7" ht="16.5" thickBot="1">
      <c r="A34" s="11" t="s">
        <v>9</v>
      </c>
      <c r="B34" s="8">
        <f aca="true" t="shared" si="3" ref="B34:G34">STDEV(B22:B31)</f>
        <v>0.00614431272713954</v>
      </c>
      <c r="C34" s="8">
        <f t="shared" si="3"/>
        <v>0.000767582062206878</v>
      </c>
      <c r="D34" s="8">
        <f t="shared" si="3"/>
        <v>0.0017710452030118382</v>
      </c>
      <c r="E34" s="8">
        <f t="shared" si="3"/>
        <v>0.0028984486271873876</v>
      </c>
      <c r="F34" s="8">
        <f t="shared" si="3"/>
        <v>0.0036546379969652925</v>
      </c>
      <c r="G34" s="9">
        <f t="shared" si="3"/>
        <v>0.010857775964205207</v>
      </c>
    </row>
    <row r="35" spans="1:7" ht="32.25" thickBot="1">
      <c r="A35" s="30" t="s">
        <v>17</v>
      </c>
      <c r="B35" s="29">
        <v>-0.451748</v>
      </c>
      <c r="C35" s="29">
        <v>-58.16163200000001</v>
      </c>
      <c r="D35" s="29">
        <v>-2.2811499999999993</v>
      </c>
      <c r="E35" s="29">
        <v>0.190252</v>
      </c>
      <c r="F35" s="29">
        <v>89.92842800000003</v>
      </c>
      <c r="G35" s="32">
        <v>89.978045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3" sqref="B3:D12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94.75111</v>
      </c>
      <c r="C3" s="2">
        <v>102.41193</v>
      </c>
      <c r="D3" s="7">
        <v>-38.03957</v>
      </c>
      <c r="F3" s="10">
        <f>'Wire Location'!A3</f>
        <v>1</v>
      </c>
      <c r="G3" s="2">
        <v>-94.08855</v>
      </c>
      <c r="H3" s="2">
        <v>102.24414</v>
      </c>
      <c r="I3" s="7">
        <v>-37.67705</v>
      </c>
    </row>
    <row r="4" spans="1:9" ht="15.75">
      <c r="A4" s="10">
        <f>'Wire Location'!A4</f>
        <v>2</v>
      </c>
      <c r="B4" s="2">
        <v>94.75426</v>
      </c>
      <c r="C4" s="2">
        <v>102.41779</v>
      </c>
      <c r="D4" s="7">
        <v>-38.01976</v>
      </c>
      <c r="F4" s="10">
        <f>'Wire Location'!A4</f>
        <v>2</v>
      </c>
      <c r="G4" s="2">
        <v>-94.08567</v>
      </c>
      <c r="H4" s="2">
        <v>102.24382</v>
      </c>
      <c r="I4" s="7">
        <v>-37.68056</v>
      </c>
    </row>
    <row r="5" spans="1:9" ht="15.75">
      <c r="A5" s="10">
        <f>'Wire Location'!A5</f>
        <v>3</v>
      </c>
      <c r="B5" s="2">
        <v>94.75558</v>
      </c>
      <c r="C5" s="2">
        <v>102.41891</v>
      </c>
      <c r="D5" s="7">
        <v>-38.01189</v>
      </c>
      <c r="F5" s="10">
        <f>'Wire Location'!A5</f>
        <v>3</v>
      </c>
      <c r="G5" s="2">
        <v>-94.0845</v>
      </c>
      <c r="H5" s="2">
        <v>102.24487</v>
      </c>
      <c r="I5" s="7">
        <v>-37.68097</v>
      </c>
    </row>
    <row r="6" spans="1:9" ht="15.75">
      <c r="A6" s="10">
        <f>'Wire Location'!A6</f>
        <v>4</v>
      </c>
      <c r="B6" s="2">
        <v>94.75471</v>
      </c>
      <c r="C6" s="2">
        <v>102.41932</v>
      </c>
      <c r="D6" s="7">
        <v>-38.01472</v>
      </c>
      <c r="F6" s="10">
        <f>'Wire Location'!A6</f>
        <v>4</v>
      </c>
      <c r="G6" s="2">
        <v>-94.08555</v>
      </c>
      <c r="H6" s="2">
        <v>102.24457</v>
      </c>
      <c r="I6" s="7">
        <v>-37.68063</v>
      </c>
    </row>
    <row r="7" spans="1:9" ht="15.75">
      <c r="A7" s="10">
        <f>'Wire Location'!A7</f>
        <v>5</v>
      </c>
      <c r="B7" s="2">
        <v>94.74854</v>
      </c>
      <c r="C7" s="2">
        <v>102.41059</v>
      </c>
      <c r="D7" s="7">
        <v>-38.05192</v>
      </c>
      <c r="F7" s="10">
        <f>'Wire Location'!A7</f>
        <v>5</v>
      </c>
      <c r="G7" s="2">
        <v>-94.09147</v>
      </c>
      <c r="H7" s="2">
        <v>102.24737</v>
      </c>
      <c r="I7" s="7">
        <v>-37.67277</v>
      </c>
    </row>
    <row r="8" spans="1:9" ht="15.75">
      <c r="A8" s="10">
        <f>'Wire Location'!A8</f>
        <v>6</v>
      </c>
      <c r="B8" s="2">
        <v>94.74171</v>
      </c>
      <c r="C8" s="2">
        <v>102.39969</v>
      </c>
      <c r="D8" s="7">
        <v>-38.09484</v>
      </c>
      <c r="F8" s="10">
        <f>'Wire Location'!A8</f>
        <v>6</v>
      </c>
      <c r="G8" s="2">
        <v>-94.09774</v>
      </c>
      <c r="H8" s="2">
        <v>102.25071</v>
      </c>
      <c r="I8" s="7">
        <v>-37.66401</v>
      </c>
    </row>
    <row r="9" spans="1:9" ht="15.75">
      <c r="A9" s="10">
        <f>'Wire Location'!A9</f>
        <v>7</v>
      </c>
      <c r="B9" s="2">
        <v>94.74685</v>
      </c>
      <c r="C9" s="2">
        <v>102.40828</v>
      </c>
      <c r="D9" s="7">
        <v>-38.06012</v>
      </c>
      <c r="F9" s="10">
        <f>'Wire Location'!A9</f>
        <v>7</v>
      </c>
      <c r="G9" s="2">
        <v>-94.09259</v>
      </c>
      <c r="H9" s="2">
        <v>102.24926</v>
      </c>
      <c r="I9" s="7">
        <v>-37.66988</v>
      </c>
    </row>
    <row r="10" spans="1:9" ht="15.75">
      <c r="A10" s="10">
        <f>'Wire Location'!A10</f>
        <v>8</v>
      </c>
      <c r="B10" s="2">
        <v>94.74462</v>
      </c>
      <c r="C10" s="2">
        <v>102.40519</v>
      </c>
      <c r="D10" s="7">
        <v>-38.0751</v>
      </c>
      <c r="F10" s="10">
        <f>'Wire Location'!A10</f>
        <v>8</v>
      </c>
      <c r="G10" s="2">
        <v>-94.09496</v>
      </c>
      <c r="H10" s="2">
        <v>102.2505</v>
      </c>
      <c r="I10" s="7">
        <v>-37.66717</v>
      </c>
    </row>
    <row r="11" spans="1:9" ht="15.75">
      <c r="A11" s="10">
        <f>'Wire Location'!A11</f>
        <v>9</v>
      </c>
      <c r="B11" s="2">
        <v>94.74304</v>
      </c>
      <c r="C11" s="2">
        <v>102.40256</v>
      </c>
      <c r="D11" s="7">
        <v>-38.0844</v>
      </c>
      <c r="F11" s="10">
        <f>'Wire Location'!A11</f>
        <v>9</v>
      </c>
      <c r="G11" s="2">
        <v>-94.09642</v>
      </c>
      <c r="H11" s="2">
        <v>102.25107</v>
      </c>
      <c r="I11" s="7">
        <v>-37.66465</v>
      </c>
    </row>
    <row r="12" spans="1:9" ht="16.5" thickBot="1">
      <c r="A12" s="20">
        <f>'Wire Location'!A12</f>
        <v>10</v>
      </c>
      <c r="B12" s="21">
        <v>94.74739</v>
      </c>
      <c r="C12" s="21">
        <v>102.40883</v>
      </c>
      <c r="D12" s="22">
        <v>-38.05523</v>
      </c>
      <c r="F12" s="20">
        <f>'Wire Location'!A12</f>
        <v>10</v>
      </c>
      <c r="G12" s="21">
        <v>-94.09242</v>
      </c>
      <c r="H12" s="21">
        <v>102.24827</v>
      </c>
      <c r="I12" s="22">
        <v>-37.67007</v>
      </c>
    </row>
    <row r="13" spans="1:9" ht="16.5" thickTop="1">
      <c r="A13" s="10" t="s">
        <v>7</v>
      </c>
      <c r="B13" s="2">
        <f>AVERAGE(B3:B12)</f>
        <v>94.748781</v>
      </c>
      <c r="C13" s="2">
        <f>AVERAGE(C3:C12)</f>
        <v>102.41030900000001</v>
      </c>
      <c r="D13" s="7">
        <f>AVERAGE(D3:D12)</f>
        <v>-38.050755</v>
      </c>
      <c r="F13" s="10" t="s">
        <v>7</v>
      </c>
      <c r="G13" s="2">
        <f>AVERAGE(G3:G12)</f>
        <v>-94.090987</v>
      </c>
      <c r="H13" s="2">
        <f>AVERAGE(H3:H12)</f>
        <v>102.24745800000001</v>
      </c>
      <c r="I13" s="7">
        <f>AVERAGE(I3:I12)</f>
        <v>-37.672776</v>
      </c>
    </row>
    <row r="14" spans="1:9" ht="15.75">
      <c r="A14" s="10" t="s">
        <v>8</v>
      </c>
      <c r="B14" s="2">
        <f>MAX(B3:B12)-MIN(B3:B12)</f>
        <v>0.013869999999997162</v>
      </c>
      <c r="C14" s="2">
        <f>MAX(C3:C12)-MIN(C3:C12)</f>
        <v>0.019629999999992265</v>
      </c>
      <c r="D14" s="7">
        <f>MAX(D3:D12)-MIN(D3:D12)</f>
        <v>0.08294999999999675</v>
      </c>
      <c r="F14" s="10" t="s">
        <v>8</v>
      </c>
      <c r="G14" s="2">
        <f>MAX(G3:G12)-MIN(G3:G12)</f>
        <v>0.013239999999996144</v>
      </c>
      <c r="H14" s="2">
        <f>MAX(H3:H12)-MIN(H3:H12)</f>
        <v>0.0072499999999990905</v>
      </c>
      <c r="I14" s="7">
        <f>MAX(I3:I12)-MIN(I3:I12)</f>
        <v>0.016960000000004527</v>
      </c>
    </row>
    <row r="15" spans="1:9" ht="16.5" thickBot="1">
      <c r="A15" s="11" t="s">
        <v>9</v>
      </c>
      <c r="B15" s="8">
        <f>STDEV(B3:B12)</f>
        <v>0.0049756840959044694</v>
      </c>
      <c r="C15" s="8">
        <f>STDEV(C3:C12)</f>
        <v>0.006824513739289552</v>
      </c>
      <c r="D15" s="9">
        <f>STDEV(D3:D12)</f>
        <v>0.029196731266816312</v>
      </c>
      <c r="F15" s="11" t="s">
        <v>9</v>
      </c>
      <c r="G15" s="8">
        <f>STDEV(G3:G12)</f>
        <v>0.0047330188862691105</v>
      </c>
      <c r="H15" s="8">
        <f>STDEV(H3:H12)</f>
        <v>0.0029073194985532055</v>
      </c>
      <c r="I15" s="9">
        <f>STDEV(I3:I12)</f>
        <v>0.006647437601563091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-50.77573</v>
      </c>
      <c r="C19" s="2">
        <v>102.18951</v>
      </c>
      <c r="D19" s="7">
        <v>68.05585</v>
      </c>
      <c r="F19" s="10">
        <f>'Wire Location'!A3</f>
        <v>1</v>
      </c>
      <c r="G19" s="33">
        <v>51.76195</v>
      </c>
      <c r="H19" s="33">
        <v>102.27741</v>
      </c>
      <c r="I19" s="35">
        <v>67.87453</v>
      </c>
    </row>
    <row r="20" spans="1:9" ht="15.75">
      <c r="A20" s="10">
        <f>'Wire Location'!A4</f>
        <v>2</v>
      </c>
      <c r="B20" s="2">
        <v>-50.78607</v>
      </c>
      <c r="C20" s="2">
        <v>102.18672</v>
      </c>
      <c r="D20" s="7">
        <v>68.05774</v>
      </c>
      <c r="F20" s="10">
        <f>'Wire Location'!A4</f>
        <v>2</v>
      </c>
      <c r="G20" s="33">
        <v>51.7517</v>
      </c>
      <c r="H20" s="33">
        <v>102.2779</v>
      </c>
      <c r="I20" s="35">
        <v>67.8891</v>
      </c>
    </row>
    <row r="21" spans="1:9" ht="15.75">
      <c r="A21" s="10">
        <f>'Wire Location'!A5</f>
        <v>3</v>
      </c>
      <c r="B21" s="2">
        <v>-50.78909</v>
      </c>
      <c r="C21" s="2">
        <v>102.18333</v>
      </c>
      <c r="D21" s="7">
        <v>68.05872</v>
      </c>
      <c r="F21" s="10">
        <f>'Wire Location'!A5</f>
        <v>3</v>
      </c>
      <c r="G21" s="33">
        <v>51.74914</v>
      </c>
      <c r="H21" s="33">
        <v>102.27438</v>
      </c>
      <c r="I21" s="35">
        <v>67.89434</v>
      </c>
    </row>
    <row r="22" spans="1:9" ht="15.75">
      <c r="A22" s="10">
        <f>'Wire Location'!A6</f>
        <v>4</v>
      </c>
      <c r="B22" s="2">
        <v>-50.78829</v>
      </c>
      <c r="C22" s="2">
        <v>102.18545</v>
      </c>
      <c r="D22" s="7">
        <v>68.05821</v>
      </c>
      <c r="F22" s="10">
        <f>'Wire Location'!A6</f>
        <v>4</v>
      </c>
      <c r="G22" s="33">
        <v>51.75012</v>
      </c>
      <c r="H22" s="33">
        <v>102.27621</v>
      </c>
      <c r="I22" s="35">
        <v>67.89218</v>
      </c>
    </row>
    <row r="23" spans="1:9" ht="15.75">
      <c r="A23" s="10">
        <f>'Wire Location'!A7</f>
        <v>5</v>
      </c>
      <c r="B23" s="2">
        <v>-50.76954</v>
      </c>
      <c r="C23" s="2">
        <v>102.19423</v>
      </c>
      <c r="D23" s="7">
        <v>68.05592</v>
      </c>
      <c r="F23" s="10">
        <f>'Wire Location'!A7</f>
        <v>5</v>
      </c>
      <c r="G23" s="33">
        <v>51.7687</v>
      </c>
      <c r="H23" s="33">
        <v>102.27965</v>
      </c>
      <c r="I23" s="35">
        <v>67.8654</v>
      </c>
    </row>
    <row r="24" spans="1:9" ht="15.75">
      <c r="A24" s="10">
        <f>'Wire Location'!A8</f>
        <v>6</v>
      </c>
      <c r="B24" s="2">
        <v>-50.74743</v>
      </c>
      <c r="C24" s="2">
        <v>102.20346</v>
      </c>
      <c r="D24" s="7">
        <v>68.05283</v>
      </c>
      <c r="F24" s="10">
        <f>'Wire Location'!A8</f>
        <v>6</v>
      </c>
      <c r="G24" s="33">
        <v>51.7906</v>
      </c>
      <c r="H24" s="33">
        <v>102.28144</v>
      </c>
      <c r="I24" s="35">
        <v>67.8345</v>
      </c>
    </row>
    <row r="25" spans="1:9" ht="15.75">
      <c r="A25" s="10">
        <f>'Wire Location'!A9</f>
        <v>7</v>
      </c>
      <c r="B25" s="2">
        <v>-50.76493</v>
      </c>
      <c r="C25" s="2">
        <v>102.19784</v>
      </c>
      <c r="D25" s="7">
        <v>68.05616</v>
      </c>
      <c r="F25" s="10">
        <f>'Wire Location'!A9</f>
        <v>7</v>
      </c>
      <c r="G25" s="33">
        <v>51.77342</v>
      </c>
      <c r="H25" s="33">
        <v>102.28084</v>
      </c>
      <c r="I25" s="35">
        <v>67.85918</v>
      </c>
    </row>
    <row r="26" spans="1:9" ht="15.75">
      <c r="A26" s="10">
        <f>'Wire Location'!A10</f>
        <v>8</v>
      </c>
      <c r="B26" s="2">
        <v>-50.75745</v>
      </c>
      <c r="C26" s="2">
        <v>102.20085</v>
      </c>
      <c r="D26" s="7">
        <v>68.05532</v>
      </c>
      <c r="F26" s="10">
        <f>'Wire Location'!A10</f>
        <v>8</v>
      </c>
      <c r="G26" s="33">
        <v>51.78092</v>
      </c>
      <c r="H26" s="33">
        <v>102.28175</v>
      </c>
      <c r="I26" s="35">
        <v>67.84879</v>
      </c>
    </row>
    <row r="27" spans="1:9" ht="15.75">
      <c r="A27" s="10">
        <f>'Wire Location'!A11</f>
        <v>9</v>
      </c>
      <c r="B27" s="2">
        <v>-50.75265</v>
      </c>
      <c r="C27" s="2">
        <v>102.20202</v>
      </c>
      <c r="D27" s="7">
        <v>68.05415</v>
      </c>
      <c r="F27" s="10">
        <f>'Wire Location'!A11</f>
        <v>9</v>
      </c>
      <c r="G27" s="33">
        <v>51.78551</v>
      </c>
      <c r="H27" s="33">
        <v>102.2814</v>
      </c>
      <c r="I27" s="35">
        <v>67.8416</v>
      </c>
    </row>
    <row r="28" spans="1:9" ht="16.5" thickBot="1">
      <c r="A28" s="20">
        <f>'Wire Location'!A12</f>
        <v>10</v>
      </c>
      <c r="B28" s="21">
        <v>-50.76775</v>
      </c>
      <c r="C28" s="21">
        <v>102.19642</v>
      </c>
      <c r="D28" s="22">
        <v>68.0561</v>
      </c>
      <c r="F28" s="20">
        <f>'Wire Location'!A12</f>
        <v>10</v>
      </c>
      <c r="G28" s="34">
        <v>51.77091</v>
      </c>
      <c r="H28" s="34">
        <v>102.28064</v>
      </c>
      <c r="I28" s="36">
        <v>67.8619</v>
      </c>
    </row>
    <row r="29" spans="1:9" ht="16.5" thickTop="1">
      <c r="A29" s="10" t="s">
        <v>7</v>
      </c>
      <c r="B29" s="2">
        <f>AVERAGE(B19:B28)</f>
        <v>-50.769893</v>
      </c>
      <c r="C29" s="2">
        <f>AVERAGE(C19:C28)</f>
        <v>102.193983</v>
      </c>
      <c r="D29" s="7">
        <f>AVERAGE(D19:D28)</f>
        <v>68.0561</v>
      </c>
      <c r="E29" s="1"/>
      <c r="F29" s="10" t="s">
        <v>7</v>
      </c>
      <c r="G29" s="2">
        <f>AVERAGE(G19:G28)</f>
        <v>51.768297</v>
      </c>
      <c r="H29" s="2">
        <f>AVERAGE(H19:H28)</f>
        <v>102.279162</v>
      </c>
      <c r="I29" s="7">
        <f>AVERAGE(I19:I28)</f>
        <v>67.86615199999999</v>
      </c>
    </row>
    <row r="30" spans="1:9" ht="15.75">
      <c r="A30" s="10" t="s">
        <v>8</v>
      </c>
      <c r="B30" s="2">
        <f>MAX(B19:B28)-MIN(B19:B28)</f>
        <v>0.04166000000000025</v>
      </c>
      <c r="C30" s="2">
        <f>MAX(C19:C28)-MIN(C19:C28)</f>
        <v>0.020130000000008863</v>
      </c>
      <c r="D30" s="7">
        <f>MAX(D19:D28)-MIN(D19:D28)</f>
        <v>0.005889999999993734</v>
      </c>
      <c r="E30" s="1"/>
      <c r="F30" s="10" t="s">
        <v>8</v>
      </c>
      <c r="G30" s="2">
        <f>MAX(G19:G28)-MIN(G19:G28)</f>
        <v>0.04146000000000072</v>
      </c>
      <c r="H30" s="2">
        <f>MAX(H19:H28)-MIN(H19:H28)</f>
        <v>0.0073700000000087584</v>
      </c>
      <c r="I30" s="7">
        <f>MAX(I19:I28)-MIN(I19:I28)</f>
        <v>0.05983999999999412</v>
      </c>
    </row>
    <row r="31" spans="1:9" ht="16.5" thickBot="1">
      <c r="A31" s="11" t="s">
        <v>9</v>
      </c>
      <c r="B31" s="8">
        <f>STDEV(B19:B28)</f>
        <v>0.014865412540525754</v>
      </c>
      <c r="C31" s="8">
        <f>STDEV(C19:C28)</f>
        <v>0.007314342151632599</v>
      </c>
      <c r="D31" s="9">
        <f>STDEV(D19:D28)</f>
        <v>0.0018014932078060147</v>
      </c>
      <c r="E31" s="1"/>
      <c r="F31" s="11" t="s">
        <v>9</v>
      </c>
      <c r="G31" s="8">
        <f>STDEV(G19:G28)</f>
        <v>0.014904978325676927</v>
      </c>
      <c r="H31" s="8">
        <f>STDEV(H19:H28)</f>
        <v>0.0025468490336114837</v>
      </c>
      <c r="I31" s="9">
        <f>STDEV(I19:I28)</f>
        <v>0.021192672633089042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2008-07-17T15:25:45Z</cp:lastPrinted>
  <dcterms:created xsi:type="dcterms:W3CDTF">2008-02-25T18:21:48Z</dcterms:created>
  <dcterms:modified xsi:type="dcterms:W3CDTF">2008-07-31T20:25:51Z</dcterms:modified>
  <cp:category/>
  <cp:version/>
  <cp:contentType/>
  <cp:contentStatus/>
</cp:coreProperties>
</file>