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45" windowWidth="11910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<sst xmlns="http://schemas.openxmlformats.org/spreadsheetml/2006/main" count="55" uniqueCount="22">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</sst>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0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628358"/>
        <c:axId val="60437495"/>
      </c:lineChart>
      <c:catAx>
        <c:axId val="2162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37495"/>
        <c:crosses val="autoZero"/>
        <c:auto val="1"/>
        <c:lblOffset val="100"/>
        <c:noMultiLvlLbl val="0"/>
      </c:catAx>
      <c:valAx>
        <c:axId val="6043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28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66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7003"/>
        <c:crosses val="autoZero"/>
        <c:auto val="1"/>
        <c:lblOffset val="100"/>
        <c:noMultiLvlLbl val="0"/>
      </c:catAx>
      <c:valAx>
        <c:axId val="5123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1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46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5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37953"/>
        <c:crosses val="autoZero"/>
        <c:auto val="1"/>
        <c:lblOffset val="100"/>
        <c:noMultiLvlLbl val="0"/>
      </c:catAx>
      <c:valAx>
        <c:axId val="2573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9419"/>
        <c:crosses val="autoZero"/>
        <c:auto val="1"/>
        <c:lblOffset val="100"/>
        <c:noMultiLvlLbl val="0"/>
      </c:catAx>
      <c:valAx>
        <c:axId val="439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14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08629"/>
        <c:crosses val="autoZero"/>
        <c:auto val="1"/>
        <c:lblOffset val="100"/>
        <c:noMultiLvlLbl val="0"/>
      </c:catAx>
      <c:valAx>
        <c:axId val="208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4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059934"/>
        <c:axId val="7777359"/>
      </c:lineChart>
      <c:catAx>
        <c:axId val="5305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7359"/>
        <c:crosses val="autoZero"/>
        <c:auto val="1"/>
        <c:lblOffset val="100"/>
        <c:noMultiLvlLbl val="0"/>
      </c:catAx>
      <c:valAx>
        <c:axId val="7777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9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87368"/>
        <c:axId val="25986313"/>
      </c:lineChart>
      <c:catAx>
        <c:axId val="288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86313"/>
        <c:crosses val="autoZero"/>
        <c:auto val="1"/>
        <c:lblOffset val="100"/>
        <c:noMultiLvlLbl val="0"/>
      </c:catAx>
      <c:valAx>
        <c:axId val="2598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7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550226"/>
        <c:axId val="24516579"/>
      </c:lineChart>
      <c:catAx>
        <c:axId val="325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6579"/>
        <c:crosses val="autoZero"/>
        <c:auto val="1"/>
        <c:lblOffset val="100"/>
        <c:noMultiLvlLbl val="0"/>
      </c:catAx>
      <c:valAx>
        <c:axId val="24516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50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322620"/>
        <c:axId val="39685853"/>
      </c:lineChart>
      <c:catAx>
        <c:axId val="1932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85853"/>
        <c:crosses val="autoZero"/>
        <c:auto val="1"/>
        <c:lblOffset val="100"/>
        <c:noMultiLvlLbl val="0"/>
      </c:catAx>
      <c:valAx>
        <c:axId val="3968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2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47</xdr:row>
      <xdr:rowOff>19050</xdr:rowOff>
    </xdr:from>
    <xdr:to>
      <xdr:col>8</xdr:col>
      <xdr:colOff>228600</xdr:colOff>
      <xdr:row>68</xdr:row>
      <xdr:rowOff>28575</xdr:rowOff>
    </xdr:to>
    <xdr:graphicFrame>
      <xdr:nvGraphicFramePr>
        <xdr:cNvPr id="1" name="Chart 7"/>
        <xdr:cNvGraphicFramePr/>
      </xdr:nvGraphicFramePr>
      <xdr:xfrm>
        <a:off x="342900" y="8915400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71</xdr:row>
      <xdr:rowOff>142875</xdr:rowOff>
    </xdr:from>
    <xdr:to>
      <xdr:col>8</xdr:col>
      <xdr:colOff>257175</xdr:colOff>
      <xdr:row>94</xdr:row>
      <xdr:rowOff>57150</xdr:rowOff>
    </xdr:to>
    <xdr:graphicFrame>
      <xdr:nvGraphicFramePr>
        <xdr:cNvPr id="2" name="Chart 8"/>
        <xdr:cNvGraphicFramePr/>
      </xdr:nvGraphicFramePr>
      <xdr:xfrm>
        <a:off x="323850" y="12925425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7">
      <selection activeCell="D36" sqref="D36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18</v>
      </c>
      <c r="C1" s="18" t="s">
        <v>18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-0.41525</v>
      </c>
      <c r="C3" s="7">
        <v>-0.21546</v>
      </c>
    </row>
    <row r="4" spans="1:3" ht="15.75">
      <c r="A4" s="10">
        <v>2</v>
      </c>
      <c r="B4" s="2">
        <v>-0.41009</v>
      </c>
      <c r="C4" s="7">
        <v>-0.21617</v>
      </c>
    </row>
    <row r="5" spans="1:3" ht="15.75">
      <c r="A5" s="10">
        <v>3</v>
      </c>
      <c r="B5" s="2">
        <v>-0.41085</v>
      </c>
      <c r="C5" s="7">
        <v>-0.21611</v>
      </c>
    </row>
    <row r="6" spans="1:3" ht="15.75">
      <c r="A6" s="10">
        <v>4</v>
      </c>
      <c r="B6" s="2">
        <v>-0.40751</v>
      </c>
      <c r="C6" s="7">
        <v>-0.21599</v>
      </c>
    </row>
    <row r="7" spans="1:3" ht="15.75">
      <c r="A7" s="10">
        <v>5</v>
      </c>
      <c r="B7" s="2">
        <v>-0.40758</v>
      </c>
      <c r="C7" s="7">
        <v>-0.2165</v>
      </c>
    </row>
    <row r="8" spans="1:3" ht="15.75">
      <c r="A8" s="10">
        <v>6</v>
      </c>
      <c r="B8" s="2">
        <v>-0.40231</v>
      </c>
      <c r="C8" s="7">
        <v>-0.21624</v>
      </c>
    </row>
    <row r="9" spans="1:3" ht="15.75">
      <c r="A9" s="10">
        <v>7</v>
      </c>
      <c r="B9" s="2">
        <v>-0.40359</v>
      </c>
      <c r="C9" s="7">
        <v>-0.21645</v>
      </c>
    </row>
    <row r="10" spans="1:3" ht="15.75">
      <c r="A10" s="10">
        <v>8</v>
      </c>
      <c r="B10" s="2">
        <v>-0.40232</v>
      </c>
      <c r="C10" s="7">
        <v>-0.21653</v>
      </c>
    </row>
    <row r="11" spans="1:3" ht="15.75">
      <c r="A11" s="10">
        <v>9</v>
      </c>
      <c r="B11" s="2">
        <v>-0.40195</v>
      </c>
      <c r="C11" s="7">
        <v>-0.217</v>
      </c>
    </row>
    <row r="12" spans="1:3" ht="16.5" thickBot="1">
      <c r="A12" s="20">
        <v>10</v>
      </c>
      <c r="B12" s="21">
        <v>-0.39693</v>
      </c>
      <c r="C12" s="22">
        <v>-0.21642</v>
      </c>
    </row>
    <row r="13" spans="1:3" ht="16.5" thickTop="1">
      <c r="A13" s="10" t="s">
        <v>7</v>
      </c>
      <c r="B13" s="2">
        <f>AVERAGE(B3:B12)</f>
        <v>-0.405838</v>
      </c>
      <c r="C13" s="7">
        <f>AVERAGE(C3:C12)</f>
        <v>-0.21628699999999998</v>
      </c>
    </row>
    <row r="14" spans="1:3" ht="15.75">
      <c r="A14" s="10" t="s">
        <v>8</v>
      </c>
      <c r="B14" s="2">
        <f>MAX(B3:B12)-MIN(B3:B12)</f>
        <v>0.018320000000000003</v>
      </c>
      <c r="C14" s="7">
        <f>MAX(C3:C12)-MIN(C3:C12)</f>
        <v>0.0015399999999999858</v>
      </c>
    </row>
    <row r="15" spans="1:3" ht="15.75">
      <c r="A15" s="23" t="s">
        <v>9</v>
      </c>
      <c r="B15" s="24">
        <f>STDEV(B3:B12)</f>
        <v>0.005395071413387923</v>
      </c>
      <c r="C15" s="25">
        <f>STDEV(C3:C12)</f>
        <v>0.0004050253764340626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5.75">
      <c r="A17" s="10" t="s">
        <v>17</v>
      </c>
      <c r="B17" s="2">
        <v>-0.4</v>
      </c>
      <c r="C17" s="7">
        <v>-0.2</v>
      </c>
    </row>
    <row r="19" spans="1:7" ht="16.5" thickBot="1">
      <c r="A19" s="5" t="s">
        <v>13</v>
      </c>
      <c r="B19" s="6"/>
      <c r="C19" s="6"/>
      <c r="D19" s="6"/>
      <c r="E19" s="6"/>
      <c r="F19" s="6"/>
      <c r="G19" s="6"/>
    </row>
    <row r="20" spans="1:7" ht="15.75">
      <c r="A20" s="12" t="s">
        <v>11</v>
      </c>
      <c r="B20" s="13" t="s">
        <v>1</v>
      </c>
      <c r="C20" s="13" t="s">
        <v>2</v>
      </c>
      <c r="D20" s="13" t="s">
        <v>3</v>
      </c>
      <c r="E20" s="13" t="s">
        <v>19</v>
      </c>
      <c r="F20" s="13" t="s">
        <v>20</v>
      </c>
      <c r="G20" s="14" t="s">
        <v>21</v>
      </c>
    </row>
    <row r="21" spans="1:7" ht="15.75">
      <c r="A21" s="10">
        <f aca="true" t="shared" si="0" ref="A21:A30">A3</f>
        <v>1</v>
      </c>
      <c r="B21" s="2">
        <v>-0.41623</v>
      </c>
      <c r="C21" s="2">
        <v>-58.14923</v>
      </c>
      <c r="D21" s="2">
        <v>-2.30363</v>
      </c>
      <c r="E21" s="2">
        <v>-0.12841</v>
      </c>
      <c r="F21" s="2">
        <v>89.73381</v>
      </c>
      <c r="G21" s="7">
        <v>89.87145</v>
      </c>
    </row>
    <row r="22" spans="1:7" ht="15.75">
      <c r="A22" s="10">
        <f t="shared" si="0"/>
        <v>2</v>
      </c>
      <c r="B22" s="2">
        <v>-0.41107</v>
      </c>
      <c r="C22" s="2">
        <v>-58.14994</v>
      </c>
      <c r="D22" s="2">
        <v>-2.30291</v>
      </c>
      <c r="E22" s="2">
        <v>-0.12897</v>
      </c>
      <c r="F22" s="2">
        <v>89.73335</v>
      </c>
      <c r="G22" s="7">
        <v>89.88212</v>
      </c>
    </row>
    <row r="23" spans="1:7" ht="15.75">
      <c r="A23" s="10">
        <f t="shared" si="0"/>
        <v>3</v>
      </c>
      <c r="B23" s="2">
        <v>-0.41183</v>
      </c>
      <c r="C23" s="2">
        <v>-58.14988</v>
      </c>
      <c r="D23" s="2">
        <v>-2.30223</v>
      </c>
      <c r="E23" s="2">
        <v>-0.12781</v>
      </c>
      <c r="F23" s="2">
        <v>89.73307</v>
      </c>
      <c r="G23" s="7">
        <v>89.87576</v>
      </c>
    </row>
    <row r="24" spans="1:7" ht="15.75">
      <c r="A24" s="10">
        <f t="shared" si="0"/>
        <v>4</v>
      </c>
      <c r="B24" s="2">
        <v>-0.40849</v>
      </c>
      <c r="C24" s="2">
        <v>-58.14977</v>
      </c>
      <c r="D24" s="2">
        <v>-2.30374</v>
      </c>
      <c r="E24" s="2">
        <v>-0.12794</v>
      </c>
      <c r="F24" s="2">
        <v>89.73336</v>
      </c>
      <c r="G24" s="7">
        <v>89.8807</v>
      </c>
    </row>
    <row r="25" spans="1:7" ht="15.75">
      <c r="A25" s="10">
        <f t="shared" si="0"/>
        <v>5</v>
      </c>
      <c r="B25" s="2">
        <v>-0.40856</v>
      </c>
      <c r="C25" s="2">
        <v>-58.15028</v>
      </c>
      <c r="D25" s="2">
        <v>-2.30149</v>
      </c>
      <c r="E25" s="2">
        <v>-0.1276</v>
      </c>
      <c r="F25" s="2">
        <v>89.73265</v>
      </c>
      <c r="G25" s="7">
        <v>89.87984</v>
      </c>
    </row>
    <row r="26" spans="1:7" ht="15.75">
      <c r="A26" s="10">
        <f t="shared" si="0"/>
        <v>6</v>
      </c>
      <c r="B26" s="2">
        <v>-0.40329</v>
      </c>
      <c r="C26" s="2">
        <v>-58.15001</v>
      </c>
      <c r="D26" s="2">
        <v>-2.30645</v>
      </c>
      <c r="E26" s="2">
        <v>-0.12832</v>
      </c>
      <c r="F26" s="2">
        <v>89.73389</v>
      </c>
      <c r="G26" s="7">
        <v>89.8899</v>
      </c>
    </row>
    <row r="27" spans="1:7" ht="15.75">
      <c r="A27" s="10">
        <f t="shared" si="0"/>
        <v>7</v>
      </c>
      <c r="B27" s="2">
        <v>-0.40457</v>
      </c>
      <c r="C27" s="2">
        <v>-58.15022</v>
      </c>
      <c r="D27" s="2">
        <v>-2.3042</v>
      </c>
      <c r="E27" s="2">
        <v>-0.12766</v>
      </c>
      <c r="F27" s="2">
        <v>89.73336</v>
      </c>
      <c r="G27" s="7">
        <v>89.88642</v>
      </c>
    </row>
    <row r="28" spans="1:7" ht="15.75">
      <c r="A28" s="10">
        <f t="shared" si="0"/>
        <v>8</v>
      </c>
      <c r="B28" s="2">
        <v>-0.4033</v>
      </c>
      <c r="C28" s="2">
        <v>-58.1503</v>
      </c>
      <c r="D28" s="2">
        <v>-2.307</v>
      </c>
      <c r="E28" s="2">
        <v>-0.12771</v>
      </c>
      <c r="F28" s="2">
        <v>89.73391</v>
      </c>
      <c r="G28" s="7">
        <v>89.88772</v>
      </c>
    </row>
    <row r="29" spans="1:7" ht="15.75">
      <c r="A29" s="10">
        <f t="shared" si="0"/>
        <v>9</v>
      </c>
      <c r="B29" s="2">
        <v>-0.40293</v>
      </c>
      <c r="C29" s="2">
        <v>-58.15077</v>
      </c>
      <c r="D29" s="2">
        <v>-2.30649</v>
      </c>
      <c r="E29" s="2">
        <v>-0.1274</v>
      </c>
      <c r="F29" s="2">
        <v>89.73362</v>
      </c>
      <c r="G29" s="7">
        <v>89.88729</v>
      </c>
    </row>
    <row r="30" spans="1:7" ht="16.5" thickBot="1">
      <c r="A30" s="20">
        <f t="shared" si="0"/>
        <v>10</v>
      </c>
      <c r="B30" s="21">
        <v>-0.39791</v>
      </c>
      <c r="C30" s="21">
        <v>-58.15019</v>
      </c>
      <c r="D30" s="21">
        <v>-2.31003</v>
      </c>
      <c r="E30" s="21">
        <v>-0.12913</v>
      </c>
      <c r="F30" s="21">
        <v>89.72974</v>
      </c>
      <c r="G30" s="22">
        <v>89.88114</v>
      </c>
    </row>
    <row r="31" spans="1:7" ht="16.5" thickTop="1">
      <c r="A31" s="10" t="s">
        <v>7</v>
      </c>
      <c r="B31" s="2">
        <f aca="true" t="shared" si="1" ref="B31:G31">AVERAGE(B21:B30)</f>
        <v>-0.406818</v>
      </c>
      <c r="C31" s="2">
        <f t="shared" si="1"/>
        <v>-58.150059</v>
      </c>
      <c r="D31" s="2">
        <f t="shared" si="1"/>
        <v>-2.304817</v>
      </c>
      <c r="E31" s="2">
        <f t="shared" si="1"/>
        <v>-0.12809500000000001</v>
      </c>
      <c r="F31" s="2">
        <f t="shared" si="1"/>
        <v>89.733076</v>
      </c>
      <c r="G31" s="7">
        <f t="shared" si="1"/>
        <v>89.88223400000001</v>
      </c>
    </row>
    <row r="32" spans="1:7" ht="15.75">
      <c r="A32" s="10" t="s">
        <v>8</v>
      </c>
      <c r="B32" s="2">
        <f aca="true" t="shared" si="2" ref="B32:G32">MAX(B21:B30)-MIN(B21:B30)</f>
        <v>0.018320000000000003</v>
      </c>
      <c r="C32" s="2">
        <f t="shared" si="2"/>
        <v>0.0015399999999985425</v>
      </c>
      <c r="D32" s="2">
        <f t="shared" si="2"/>
        <v>0.008539999999999992</v>
      </c>
      <c r="E32" s="2">
        <f t="shared" si="2"/>
        <v>0.0017299999999999816</v>
      </c>
      <c r="F32" s="2">
        <f t="shared" si="2"/>
        <v>0.004169999999987795</v>
      </c>
      <c r="G32" s="7">
        <f t="shared" si="2"/>
        <v>0.01845000000000141</v>
      </c>
    </row>
    <row r="33" spans="1:7" ht="16.5" thickBot="1">
      <c r="A33" s="11" t="s">
        <v>9</v>
      </c>
      <c r="B33" s="8">
        <f aca="true" t="shared" si="3" ref="B33:G33">STDEV(B21:B30)</f>
        <v>0.0053950714133879215</v>
      </c>
      <c r="C33" s="8">
        <f t="shared" si="3"/>
        <v>0.000404816831007014</v>
      </c>
      <c r="D33" s="8">
        <f t="shared" si="3"/>
        <v>0.0026194615646901146</v>
      </c>
      <c r="E33" s="8">
        <f t="shared" si="3"/>
        <v>0.0005923071650569288</v>
      </c>
      <c r="F33" s="8">
        <f t="shared" si="3"/>
        <v>0.0012355673460650643</v>
      </c>
      <c r="G33" s="9">
        <f t="shared" si="3"/>
        <v>0.005768217903111488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9" sqref="G19:I28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94.18468</v>
      </c>
      <c r="C3" s="2">
        <v>102.4973</v>
      </c>
      <c r="D3" s="7">
        <v>-38.63228</v>
      </c>
      <c r="F3" s="10">
        <f>'Wire Location'!A3</f>
        <v>1</v>
      </c>
      <c r="G3" s="2">
        <v>-94.68401</v>
      </c>
      <c r="H3" s="2">
        <v>102.65888</v>
      </c>
      <c r="I3" s="7">
        <v>-38.03661</v>
      </c>
    </row>
    <row r="4" spans="1:9" ht="15.75">
      <c r="A4" s="10">
        <f>'Wire Location'!A4</f>
        <v>2</v>
      </c>
      <c r="B4" s="2">
        <v>94.19808</v>
      </c>
      <c r="C4" s="2">
        <v>102.49538</v>
      </c>
      <c r="D4" s="7">
        <v>-38.61522</v>
      </c>
      <c r="F4" s="10">
        <f>'Wire Location'!A4</f>
        <v>2</v>
      </c>
      <c r="G4" s="2">
        <v>-94.67062</v>
      </c>
      <c r="H4" s="2">
        <v>102.65881</v>
      </c>
      <c r="I4" s="7">
        <v>-38.05473</v>
      </c>
    </row>
    <row r="5" spans="1:9" ht="15.75">
      <c r="A5" s="10">
        <f>'Wire Location'!A5</f>
        <v>3</v>
      </c>
      <c r="B5" s="2">
        <v>94.18999</v>
      </c>
      <c r="C5" s="2">
        <v>102.49719</v>
      </c>
      <c r="D5" s="7">
        <v>-38.62585</v>
      </c>
      <c r="F5" s="10">
        <f>'Wire Location'!A5</f>
        <v>3</v>
      </c>
      <c r="G5" s="2">
        <v>-94.67864</v>
      </c>
      <c r="H5" s="2">
        <v>102.65677</v>
      </c>
      <c r="I5" s="7">
        <v>-38.04437</v>
      </c>
    </row>
    <row r="6" spans="1:9" ht="15.75">
      <c r="A6" s="10">
        <f>'Wire Location'!A6</f>
        <v>4</v>
      </c>
      <c r="B6" s="2">
        <v>94.19671</v>
      </c>
      <c r="C6" s="2">
        <v>102.49727</v>
      </c>
      <c r="D6" s="7">
        <v>-38.61838</v>
      </c>
      <c r="F6" s="10">
        <f>'Wire Location'!A6</f>
        <v>4</v>
      </c>
      <c r="G6" s="2">
        <v>-94.67183</v>
      </c>
      <c r="H6" s="2">
        <v>102.65729</v>
      </c>
      <c r="I6" s="7">
        <v>-38.05317</v>
      </c>
    </row>
    <row r="7" spans="1:9" ht="15.75">
      <c r="A7" s="10">
        <f>'Wire Location'!A7</f>
        <v>5</v>
      </c>
      <c r="B7" s="2">
        <v>94.19519</v>
      </c>
      <c r="C7" s="2">
        <v>102.49688</v>
      </c>
      <c r="D7" s="7">
        <v>-38.61955</v>
      </c>
      <c r="F7" s="10">
        <f>'Wire Location'!A7</f>
        <v>5</v>
      </c>
      <c r="G7" s="2">
        <v>-94.67341</v>
      </c>
      <c r="H7" s="2">
        <v>102.65577</v>
      </c>
      <c r="I7" s="7">
        <v>-38.0515</v>
      </c>
    </row>
    <row r="8" spans="1:9" ht="15.75">
      <c r="A8" s="10">
        <f>'Wire Location'!A8</f>
        <v>6</v>
      </c>
      <c r="B8" s="2">
        <v>94.20931</v>
      </c>
      <c r="C8" s="2">
        <v>102.49673</v>
      </c>
      <c r="D8" s="7">
        <v>-38.60441</v>
      </c>
      <c r="F8" s="10">
        <f>'Wire Location'!A8</f>
        <v>6</v>
      </c>
      <c r="G8" s="2">
        <v>-94.65982</v>
      </c>
      <c r="H8" s="2">
        <v>102.658</v>
      </c>
      <c r="I8" s="7">
        <v>-38.06955</v>
      </c>
    </row>
    <row r="9" spans="1:9" ht="15.75">
      <c r="A9" s="10">
        <f>'Wire Location'!A9</f>
        <v>7</v>
      </c>
      <c r="B9" s="2">
        <v>94.20377</v>
      </c>
      <c r="C9" s="2">
        <v>102.49728</v>
      </c>
      <c r="D9" s="7">
        <v>-38.60939</v>
      </c>
      <c r="F9" s="10">
        <f>'Wire Location'!A9</f>
        <v>7</v>
      </c>
      <c r="G9" s="2">
        <v>-94.66514</v>
      </c>
      <c r="H9" s="2">
        <v>102.65637</v>
      </c>
      <c r="I9" s="7">
        <v>-38.06304</v>
      </c>
    </row>
    <row r="10" spans="1:9" ht="15.75">
      <c r="A10" s="10">
        <f>'Wire Location'!A10</f>
        <v>8</v>
      </c>
      <c r="B10" s="2">
        <v>94.20598</v>
      </c>
      <c r="C10" s="2">
        <v>102.49746</v>
      </c>
      <c r="D10" s="7">
        <v>-38.60849</v>
      </c>
      <c r="F10" s="10">
        <f>'Wire Location'!A10</f>
        <v>8</v>
      </c>
      <c r="G10" s="2">
        <v>-94.66291</v>
      </c>
      <c r="H10" s="2">
        <v>102.65672</v>
      </c>
      <c r="I10" s="7">
        <v>-38.06645</v>
      </c>
    </row>
    <row r="11" spans="1:9" ht="15.75">
      <c r="A11" s="10">
        <f>'Wire Location'!A11</f>
        <v>9</v>
      </c>
      <c r="B11" s="2">
        <v>94.20525</v>
      </c>
      <c r="C11" s="2">
        <v>102.49732</v>
      </c>
      <c r="D11" s="7">
        <v>-38.60951</v>
      </c>
      <c r="F11" s="10">
        <f>'Wire Location'!A11</f>
        <v>9</v>
      </c>
      <c r="G11" s="2">
        <v>-94.66367</v>
      </c>
      <c r="H11" s="2">
        <v>102.65556</v>
      </c>
      <c r="I11" s="7">
        <v>-38.06604</v>
      </c>
    </row>
    <row r="12" spans="1:9" ht="16.5" thickBot="1">
      <c r="A12" s="20">
        <f>'Wire Location'!A12</f>
        <v>10</v>
      </c>
      <c r="B12" s="21">
        <v>94.21107</v>
      </c>
      <c r="C12" s="21">
        <v>102.49259</v>
      </c>
      <c r="D12" s="22">
        <v>-38.63409</v>
      </c>
      <c r="F12" s="20">
        <f>'Wire Location'!A12</f>
        <v>10</v>
      </c>
      <c r="G12" s="21">
        <v>-94.65764</v>
      </c>
      <c r="H12" s="21">
        <v>102.65656</v>
      </c>
      <c r="I12" s="22">
        <v>-38.07037</v>
      </c>
    </row>
    <row r="13" spans="1:9" ht="16.5" thickTop="1">
      <c r="A13" s="10" t="s">
        <v>7</v>
      </c>
      <c r="B13" s="2">
        <f>AVERAGE(B3:B12)</f>
        <v>94.200003</v>
      </c>
      <c r="C13" s="2">
        <f>AVERAGE(C3:C12)</f>
        <v>102.49654000000001</v>
      </c>
      <c r="D13" s="7">
        <f>AVERAGE(D3:D12)</f>
        <v>-38.617717000000006</v>
      </c>
      <c r="F13" s="10" t="s">
        <v>7</v>
      </c>
      <c r="G13" s="2">
        <f>AVERAGE(G3:G12)</f>
        <v>-94.668769</v>
      </c>
      <c r="H13" s="2">
        <f>AVERAGE(H3:H12)</f>
        <v>102.65707300000001</v>
      </c>
      <c r="I13" s="7">
        <f>AVERAGE(I3:I12)</f>
        <v>-38.057583</v>
      </c>
    </row>
    <row r="14" spans="1:9" ht="15.75">
      <c r="A14" s="10" t="s">
        <v>8</v>
      </c>
      <c r="B14" s="2">
        <f>MAX(B3:B12)-MIN(B3:B12)</f>
        <v>0.026390000000006353</v>
      </c>
      <c r="C14" s="2">
        <f>MAX(C3:C12)-MIN(C3:C12)</f>
        <v>0.004869999999996821</v>
      </c>
      <c r="D14" s="7">
        <f>MAX(D3:D12)-MIN(D3:D12)</f>
        <v>0.02967999999999904</v>
      </c>
      <c r="F14" s="10" t="s">
        <v>8</v>
      </c>
      <c r="G14" s="2">
        <f>MAX(G3:G12)-MIN(G3:G12)</f>
        <v>0.026370000000000005</v>
      </c>
      <c r="H14" s="2">
        <f>MAX(H3:H12)-MIN(H3:H12)</f>
        <v>0.00332000000000221</v>
      </c>
      <c r="I14" s="7">
        <f>MAX(I3:I12)-MIN(I3:I12)</f>
        <v>0.033759999999993795</v>
      </c>
    </row>
    <row r="15" spans="1:9" ht="16.5" thickBot="1">
      <c r="A15" s="11" t="s">
        <v>9</v>
      </c>
      <c r="B15" s="8">
        <f>STDEV(B3:B12)</f>
        <v>0.008558983649426833</v>
      </c>
      <c r="C15" s="8">
        <f>STDEV(C3:C12)</f>
        <v>0.001514199458458625</v>
      </c>
      <c r="D15" s="9">
        <f>STDEV(D3:D12)</f>
        <v>0.010302339594048955</v>
      </c>
      <c r="F15" s="11" t="s">
        <v>9</v>
      </c>
      <c r="G15" s="8">
        <f>STDEV(G3:G12)</f>
        <v>0.008442591031985514</v>
      </c>
      <c r="H15" s="8">
        <f>STDEV(H3:H12)</f>
        <v>0.0011618763560155936</v>
      </c>
      <c r="I15" s="9">
        <f>STDEV(I3:I12)</f>
        <v>0.011380817242671837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-51.22456</v>
      </c>
      <c r="C19" s="2">
        <v>102.67426</v>
      </c>
      <c r="D19" s="7">
        <v>67.67787</v>
      </c>
      <c r="F19" s="10">
        <f>'Wire Location'!A3</f>
        <v>1</v>
      </c>
      <c r="G19" s="29">
        <v>51.35112</v>
      </c>
      <c r="H19" s="29">
        <v>102.59953</v>
      </c>
      <c r="I19" s="31">
        <v>67.3442</v>
      </c>
    </row>
    <row r="20" spans="1:9" ht="15.75">
      <c r="A20" s="10">
        <f>'Wire Location'!A4</f>
        <v>2</v>
      </c>
      <c r="B20" s="2">
        <v>-51.23029</v>
      </c>
      <c r="C20" s="2">
        <v>102.67461</v>
      </c>
      <c r="D20" s="7">
        <v>67.66811</v>
      </c>
      <c r="F20" s="10">
        <f>'Wire Location'!A4</f>
        <v>2</v>
      </c>
      <c r="G20" s="29">
        <v>51.34565</v>
      </c>
      <c r="H20" s="29">
        <v>102.5992</v>
      </c>
      <c r="I20" s="31">
        <v>67.35279</v>
      </c>
    </row>
    <row r="21" spans="1:9" ht="15.75">
      <c r="A21" s="10">
        <f>'Wire Location'!A5</f>
        <v>3</v>
      </c>
      <c r="B21" s="2">
        <v>-51.22695</v>
      </c>
      <c r="C21" s="2">
        <v>102.67398</v>
      </c>
      <c r="D21" s="7">
        <v>67.67303</v>
      </c>
      <c r="F21" s="10">
        <f>'Wire Location'!A5</f>
        <v>3</v>
      </c>
      <c r="G21" s="29">
        <v>51.3493</v>
      </c>
      <c r="H21" s="29">
        <v>102.60063</v>
      </c>
      <c r="I21" s="31">
        <v>67.34638</v>
      </c>
    </row>
    <row r="22" spans="1:9" ht="15.75">
      <c r="A22" s="10">
        <f>'Wire Location'!A6</f>
        <v>4</v>
      </c>
      <c r="B22" s="2">
        <v>-51.22926</v>
      </c>
      <c r="C22" s="2">
        <v>102.67385</v>
      </c>
      <c r="D22" s="7">
        <v>67.66797</v>
      </c>
      <c r="F22" s="10">
        <f>'Wire Location'!A6</f>
        <v>4</v>
      </c>
      <c r="G22" s="29">
        <v>51.34687</v>
      </c>
      <c r="H22" s="29">
        <v>102.60016</v>
      </c>
      <c r="I22" s="31">
        <v>67.35033</v>
      </c>
    </row>
    <row r="23" spans="1:9" ht="15.75">
      <c r="A23" s="10">
        <f>'Wire Location'!A7</f>
        <v>5</v>
      </c>
      <c r="B23" s="2">
        <v>-51.22857</v>
      </c>
      <c r="C23" s="2">
        <v>102.6739</v>
      </c>
      <c r="D23" s="7">
        <v>67.66869</v>
      </c>
      <c r="F23" s="10">
        <f>'Wire Location'!A7</f>
        <v>5</v>
      </c>
      <c r="G23" s="29">
        <v>51.3475</v>
      </c>
      <c r="H23" s="29">
        <v>102.60043</v>
      </c>
      <c r="I23" s="31">
        <v>67.34936</v>
      </c>
    </row>
    <row r="24" spans="1:9" ht="15.75">
      <c r="A24" s="10">
        <f>'Wire Location'!A8</f>
        <v>6</v>
      </c>
      <c r="B24" s="2">
        <v>-51.23402</v>
      </c>
      <c r="C24" s="2">
        <v>102.6733</v>
      </c>
      <c r="D24" s="7">
        <v>67.65863</v>
      </c>
      <c r="F24" s="10">
        <f>'Wire Location'!A8</f>
        <v>6</v>
      </c>
      <c r="G24" s="29">
        <v>51.34214</v>
      </c>
      <c r="H24" s="29">
        <v>102.59913</v>
      </c>
      <c r="I24" s="31">
        <v>67.35742</v>
      </c>
    </row>
    <row r="25" spans="1:9" ht="15.75">
      <c r="A25" s="10">
        <f>'Wire Location'!A9</f>
        <v>7</v>
      </c>
      <c r="B25" s="2">
        <v>-51.2326</v>
      </c>
      <c r="C25" s="2">
        <v>102.67314</v>
      </c>
      <c r="D25" s="7">
        <v>67.66214</v>
      </c>
      <c r="F25" s="10">
        <f>'Wire Location'!A9</f>
        <v>7</v>
      </c>
      <c r="G25" s="29">
        <v>51.34519</v>
      </c>
      <c r="H25" s="29">
        <v>102.59996</v>
      </c>
      <c r="I25" s="31">
        <v>67.35255</v>
      </c>
    </row>
    <row r="26" spans="1:9" ht="15.75">
      <c r="A26" s="10">
        <f>'Wire Location'!A10</f>
        <v>8</v>
      </c>
      <c r="B26" s="2">
        <v>-51.2331</v>
      </c>
      <c r="C26" s="2">
        <v>102.67244</v>
      </c>
      <c r="D26" s="7">
        <v>67.65995</v>
      </c>
      <c r="F26" s="10">
        <f>'Wire Location'!A10</f>
        <v>8</v>
      </c>
      <c r="G26" s="29">
        <v>51.3431</v>
      </c>
      <c r="H26" s="29">
        <v>102.59943</v>
      </c>
      <c r="I26" s="31">
        <v>67.35472</v>
      </c>
    </row>
    <row r="27" spans="1:9" ht="15.75">
      <c r="A27" s="10">
        <f>'Wire Location'!A11</f>
        <v>9</v>
      </c>
      <c r="B27" s="2">
        <v>-51.23322</v>
      </c>
      <c r="C27" s="2">
        <v>102.67205</v>
      </c>
      <c r="D27" s="7">
        <v>67.6601</v>
      </c>
      <c r="F27" s="10">
        <f>'Wire Location'!A11</f>
        <v>9</v>
      </c>
      <c r="G27" s="29">
        <v>51.34355</v>
      </c>
      <c r="H27" s="29">
        <v>102.59975</v>
      </c>
      <c r="I27" s="31">
        <v>67.35349</v>
      </c>
    </row>
    <row r="28" spans="1:9" ht="16.5" thickBot="1">
      <c r="A28" s="20">
        <f>'Wire Location'!A12</f>
        <v>10</v>
      </c>
      <c r="B28" s="21">
        <v>-51.21552</v>
      </c>
      <c r="C28" s="21">
        <v>102.67891</v>
      </c>
      <c r="D28" s="22">
        <v>67.65118</v>
      </c>
      <c r="F28" s="20">
        <f>'Wire Location'!A12</f>
        <v>10</v>
      </c>
      <c r="G28" s="30">
        <v>51.36036</v>
      </c>
      <c r="H28" s="30">
        <v>102.60322</v>
      </c>
      <c r="I28" s="32">
        <v>67.33376</v>
      </c>
    </row>
    <row r="29" spans="1:9" ht="16.5" thickTop="1">
      <c r="A29" s="10" t="s">
        <v>7</v>
      </c>
      <c r="B29" s="2">
        <f>AVERAGE(B19:B28)</f>
        <v>-51.228809</v>
      </c>
      <c r="C29" s="2">
        <f>AVERAGE(C19:C28)</f>
        <v>102.67404400000001</v>
      </c>
      <c r="D29" s="7">
        <f>AVERAGE(D19:D28)</f>
        <v>67.664767</v>
      </c>
      <c r="E29" s="1"/>
      <c r="F29" s="10" t="s">
        <v>7</v>
      </c>
      <c r="G29" s="2">
        <f>AVERAGE(G19:G28)</f>
        <v>51.347478</v>
      </c>
      <c r="H29" s="2">
        <f>AVERAGE(H19:H28)</f>
        <v>102.600144</v>
      </c>
      <c r="I29" s="7">
        <f>AVERAGE(I19:I28)</f>
        <v>67.34949999999999</v>
      </c>
    </row>
    <row r="30" spans="1:9" ht="15.75">
      <c r="A30" s="10" t="s">
        <v>8</v>
      </c>
      <c r="B30" s="2">
        <f>MAX(B19:B28)-MIN(B19:B28)</f>
        <v>0.01850000000000307</v>
      </c>
      <c r="C30" s="2">
        <f>MAX(C19:C28)-MIN(C19:C28)</f>
        <v>0.006860000000003197</v>
      </c>
      <c r="D30" s="7">
        <f>MAX(D19:D28)-MIN(D19:D28)</f>
        <v>0.0266900000000021</v>
      </c>
      <c r="E30" s="1"/>
      <c r="F30" s="10" t="s">
        <v>8</v>
      </c>
      <c r="G30" s="2">
        <f>MAX(G19:G28)-MIN(G19:G28)</f>
        <v>0.01821999999999946</v>
      </c>
      <c r="H30" s="2">
        <f>MAX(H19:H28)-MIN(H19:H28)</f>
        <v>0.004089999999990823</v>
      </c>
      <c r="I30" s="7">
        <f>MAX(I19:I28)-MIN(I19:I28)</f>
        <v>0.023660000000006676</v>
      </c>
    </row>
    <row r="31" spans="1:9" ht="16.5" thickBot="1">
      <c r="A31" s="11" t="s">
        <v>9</v>
      </c>
      <c r="B31" s="8">
        <f>STDEV(B19:B28)</f>
        <v>0.00557730610002201</v>
      </c>
      <c r="C31" s="8">
        <f>STDEV(C19:C28)</f>
        <v>0.0018864145885791903</v>
      </c>
      <c r="D31" s="9">
        <f>STDEV(D19:D28)</f>
        <v>0.007824075451238248</v>
      </c>
      <c r="E31" s="1"/>
      <c r="F31" s="11" t="s">
        <v>9</v>
      </c>
      <c r="G31" s="8">
        <f>STDEV(G19:G28)</f>
        <v>0.0053183827951318735</v>
      </c>
      <c r="H31" s="8">
        <f>STDEV(H19:H28)</f>
        <v>0.001191415591263884</v>
      </c>
      <c r="I31" s="9">
        <f>STDEV(I19:I28)</f>
        <v>0.006768407001159104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2008-07-17T15:25:45Z</cp:lastPrinted>
  <dcterms:created xsi:type="dcterms:W3CDTF">2008-02-25T18:21:48Z</dcterms:created>
  <dcterms:modified xsi:type="dcterms:W3CDTF">2008-08-22T21:36:21Z</dcterms:modified>
  <cp:category/>
  <cp:version/>
  <cp:contentType/>
  <cp:contentStatus/>
</cp:coreProperties>
</file>