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2360" windowHeight="11730" tabRatio="879" activeTab="2"/>
  </bookViews>
  <sheets>
    <sheet name="WC Position" sheetId="1" r:id="rId1"/>
    <sheet name="TB 5-8 Positions BENCH$CSY" sheetId="2" r:id="rId2"/>
    <sheet name="TRANSFORMATIONS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<sst xmlns="http://schemas.openxmlformats.org/spreadsheetml/2006/main" count="79" uniqueCount="27">
  <si>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</si>
  <si>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</si>
  <si>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</si>
  <si>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</si>
  <si>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</si>
  <si>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</si>
  <si>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</si>
  <si>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</si>
  <si>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</si>
  <si>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</si>
  <si>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</si>
  <si>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Y-INTPT CARD</t>
  </si>
  <si>
    <t>BENCH$CSY</t>
  </si>
  <si>
    <t>CYCLE</t>
  </si>
  <si>
    <t>Transformation of WIRE$CSY TO BFWTB$CSY</t>
  </si>
  <si>
    <t>CSY =</t>
  </si>
  <si>
    <t>X-INTPT CARD</t>
  </si>
  <si>
    <t>Transformation of WIRE$CSY TO BENCH$CSY</t>
  </si>
  <si>
    <t>X WIRE</t>
  </si>
  <si>
    <t>Y WIRE</t>
  </si>
  <si>
    <t>NOM</t>
  </si>
  <si>
    <t>-</t>
  </si>
  <si>
    <t>RMS Tol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</si>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</sst>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11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Position'!$B$2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Position'!$B$3:$B$12</c:f>
              <c:numCache/>
            </c:numRef>
          </c:val>
          <c:smooth val="0"/>
        </c:ser>
        <c:marker val="1"/>
        <c:axId val="63619948"/>
        <c:axId val="35708621"/>
      </c:lineChart>
      <c:catAx>
        <c:axId val="6361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08621"/>
        <c:crosses val="autoZero"/>
        <c:auto val="1"/>
        <c:lblOffset val="100"/>
        <c:noMultiLvlLbl val="0"/>
      </c:catAx>
      <c:valAx>
        <c:axId val="3570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X-Position of WC (symmetry)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19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842950"/>
        <c:axId val="62368823"/>
      </c:lineChart>
      <c:catAx>
        <c:axId val="218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8823"/>
        <c:crosses val="autoZero"/>
        <c:auto val="1"/>
        <c:lblOffset val="100"/>
        <c:noMultiLvlLbl val="0"/>
      </c:catAx>
      <c:valAx>
        <c:axId val="62368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4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448496"/>
        <c:axId val="18709873"/>
      </c:lineChart>
      <c:catAx>
        <c:axId val="2444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8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171130"/>
        <c:axId val="39104715"/>
      </c:lineChart>
      <c:catAx>
        <c:axId val="341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04715"/>
        <c:crosses val="autoZero"/>
        <c:auto val="1"/>
        <c:lblOffset val="100"/>
        <c:noMultiLvlLbl val="0"/>
      </c:catAx>
      <c:valAx>
        <c:axId val="39104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71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398116"/>
        <c:axId val="13365317"/>
      </c:lineChart>
      <c:catAx>
        <c:axId val="1639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8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178990"/>
        <c:axId val="8848863"/>
      </c:lineChart>
      <c:catAx>
        <c:axId val="5317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7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530904"/>
        <c:axId val="45669273"/>
      </c:lineChart>
      <c:cat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69273"/>
        <c:crosses val="autoZero"/>
        <c:auto val="1"/>
        <c:lblOffset val="100"/>
        <c:noMultiLvlLbl val="0"/>
      </c:catAx>
      <c:valAx>
        <c:axId val="4566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0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23603"/>
        <c:crosses val="autoZero"/>
        <c:auto val="1"/>
        <c:lblOffset val="100"/>
        <c:noMultiLvlLbl val="0"/>
      </c:catAx>
      <c:valAx>
        <c:axId val="822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7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903564"/>
        <c:axId val="62132077"/>
      </c:lineChart>
      <c:catAx>
        <c:axId val="69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32077"/>
        <c:crosses val="autoZero"/>
        <c:auto val="1"/>
        <c:lblOffset val="100"/>
        <c:noMultiLvlLbl val="0"/>
      </c:catAx>
      <c:valAx>
        <c:axId val="6213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0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Position'!$E$2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Position'!$E$3:$E$12</c:f>
              <c:numCache>
                <c:ptCount val="10"/>
                <c:pt idx="0">
                  <c:v>-0.36453</c:v>
                </c:pt>
                <c:pt idx="1">
                  <c:v>-0.36575</c:v>
                </c:pt>
                <c:pt idx="2">
                  <c:v>-0.3661</c:v>
                </c:pt>
                <c:pt idx="3">
                  <c:v>-0.36707</c:v>
                </c:pt>
                <c:pt idx="4">
                  <c:v>-0.3677</c:v>
                </c:pt>
                <c:pt idx="5">
                  <c:v>-0.36929</c:v>
                </c:pt>
                <c:pt idx="6">
                  <c:v>-0.36906</c:v>
                </c:pt>
                <c:pt idx="7">
                  <c:v>-0.36929</c:v>
                </c:pt>
                <c:pt idx="8">
                  <c:v>-0.369</c:v>
                </c:pt>
                <c:pt idx="9">
                  <c:v>-0.36942</c:v>
                </c:pt>
              </c:numCache>
            </c:numRef>
          </c:val>
          <c:smooth val="0"/>
        </c:ser>
        <c:marker val="1"/>
        <c:axId val="52942134"/>
        <c:axId val="6717159"/>
      </c:lineChart>
      <c:catAx>
        <c:axId val="5294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17159"/>
        <c:crosses val="autoZero"/>
        <c:auto val="1"/>
        <c:lblOffset val="100"/>
        <c:noMultiLvlLbl val="0"/>
      </c:catAx>
      <c:valAx>
        <c:axId val="671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42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Position'!$F$2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Position'!$F$3:$F$12</c:f>
              <c:numCache>
                <c:ptCount val="10"/>
                <c:pt idx="0">
                  <c:v>-0.17991</c:v>
                </c:pt>
                <c:pt idx="1">
                  <c:v>-0.18103</c:v>
                </c:pt>
                <c:pt idx="2">
                  <c:v>-0.18154</c:v>
                </c:pt>
                <c:pt idx="3">
                  <c:v>-0.18166</c:v>
                </c:pt>
                <c:pt idx="4">
                  <c:v>-0.18155</c:v>
                </c:pt>
                <c:pt idx="5">
                  <c:v>-0.1815</c:v>
                </c:pt>
                <c:pt idx="6">
                  <c:v>-0.18185</c:v>
                </c:pt>
                <c:pt idx="7">
                  <c:v>-0.1822</c:v>
                </c:pt>
                <c:pt idx="8">
                  <c:v>-0.18335</c:v>
                </c:pt>
                <c:pt idx="9">
                  <c:v>-0.18352</c:v>
                </c:pt>
              </c:numCache>
            </c:numRef>
          </c:val>
          <c:smooth val="0"/>
        </c:ser>
        <c:marker val="1"/>
        <c:axId val="60454432"/>
        <c:axId val="7218977"/>
      </c:lineChart>
      <c:catAx>
        <c:axId val="6045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18977"/>
        <c:crosses val="autoZero"/>
        <c:auto val="1"/>
        <c:lblOffset val="100"/>
        <c:noMultiLvlLbl val="0"/>
      </c:catAx>
      <c:valAx>
        <c:axId val="7218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5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Position'!$C$2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Position'!$C$3:$C$12</c:f>
              <c:numCache>
                <c:ptCount val="10"/>
                <c:pt idx="0">
                  <c:v>-40.06149</c:v>
                </c:pt>
                <c:pt idx="1">
                  <c:v>-40.06294</c:v>
                </c:pt>
                <c:pt idx="2">
                  <c:v>-40.0632</c:v>
                </c:pt>
                <c:pt idx="3">
                  <c:v>-40.06394</c:v>
                </c:pt>
                <c:pt idx="4">
                  <c:v>-40.06449</c:v>
                </c:pt>
                <c:pt idx="5">
                  <c:v>-40.06649</c:v>
                </c:pt>
                <c:pt idx="6">
                  <c:v>-40.06597</c:v>
                </c:pt>
                <c:pt idx="7">
                  <c:v>-40.06623</c:v>
                </c:pt>
                <c:pt idx="8">
                  <c:v>-40.06554</c:v>
                </c:pt>
                <c:pt idx="9">
                  <c:v>-40.06599</c:v>
                </c:pt>
              </c:numCache>
            </c:numRef>
          </c:val>
          <c:smooth val="0"/>
        </c:ser>
        <c:marker val="1"/>
        <c:axId val="64970794"/>
        <c:axId val="47866235"/>
      </c:lineChart>
      <c:catAx>
        <c:axId val="6497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66235"/>
        <c:crosses val="autoZero"/>
        <c:auto val="1"/>
        <c:lblOffset val="100"/>
        <c:noMultiLvlLbl val="0"/>
      </c:catAx>
      <c:valAx>
        <c:axId val="47866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X-Intersect Pt of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0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Position'!$D$2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Position'!$D$3:$D$12</c:f>
              <c:numCache>
                <c:ptCount val="10"/>
                <c:pt idx="0">
                  <c:v>-95.04822</c:v>
                </c:pt>
                <c:pt idx="1">
                  <c:v>-95.04972</c:v>
                </c:pt>
                <c:pt idx="2">
                  <c:v>-95.05005</c:v>
                </c:pt>
                <c:pt idx="3">
                  <c:v>-95.05083</c:v>
                </c:pt>
                <c:pt idx="4">
                  <c:v>-95.05063</c:v>
                </c:pt>
                <c:pt idx="5">
                  <c:v>-95.05015</c:v>
                </c:pt>
                <c:pt idx="6">
                  <c:v>-95.05049</c:v>
                </c:pt>
                <c:pt idx="7">
                  <c:v>-95.05114</c:v>
                </c:pt>
                <c:pt idx="8">
                  <c:v>-95.05218</c:v>
                </c:pt>
                <c:pt idx="9">
                  <c:v>-95.05292</c:v>
                </c:pt>
              </c:numCache>
            </c:numRef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59797"/>
        <c:crosses val="autoZero"/>
        <c:auto val="1"/>
        <c:lblOffset val="100"/>
        <c:noMultiLvlLbl val="0"/>
      </c:catAx>
      <c:valAx>
        <c:axId val="5195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Y-Intersection Pt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42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984990"/>
        <c:axId val="47993999"/>
      </c:lineChart>
      <c:catAx>
        <c:axId val="6498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3999"/>
        <c:crosses val="autoZero"/>
        <c:auto val="1"/>
        <c:lblOffset val="100"/>
        <c:noMultiLvlLbl val="0"/>
      </c:catAx>
      <c:valAx>
        <c:axId val="47993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4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08681"/>
        <c:crosses val="autoZero"/>
        <c:auto val="1"/>
        <c:lblOffset val="100"/>
        <c:noMultiLvlLbl val="0"/>
      </c:catAx>
      <c:valAx>
        <c:axId val="6230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9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907218"/>
        <c:axId val="13838371"/>
      </c:lineChart>
      <c:catAx>
        <c:axId val="2390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38371"/>
        <c:crosses val="autoZero"/>
        <c:auto val="1"/>
        <c:lblOffset val="100"/>
        <c:noMultiLvlLbl val="0"/>
      </c:catAx>
      <c:valAx>
        <c:axId val="1383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0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436476"/>
        <c:axId val="47166237"/>
      </c:lineChart>
      <c:catAx>
        <c:axId val="5743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47625</xdr:rowOff>
    </xdr:from>
    <xdr:to>
      <xdr:col>7</xdr:col>
      <xdr:colOff>476250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76200" y="4476750"/>
        <a:ext cx="6000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94</xdr:row>
      <xdr:rowOff>76200</xdr:rowOff>
    </xdr:from>
    <xdr:to>
      <xdr:col>7</xdr:col>
      <xdr:colOff>523875</xdr:colOff>
      <xdr:row>116</xdr:row>
      <xdr:rowOff>9525</xdr:rowOff>
    </xdr:to>
    <xdr:graphicFrame>
      <xdr:nvGraphicFramePr>
        <xdr:cNvPr id="2" name="Chart 7"/>
        <xdr:cNvGraphicFramePr/>
      </xdr:nvGraphicFramePr>
      <xdr:xfrm>
        <a:off x="361950" y="16163925"/>
        <a:ext cx="57626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116</xdr:row>
      <xdr:rowOff>76200</xdr:rowOff>
    </xdr:from>
    <xdr:to>
      <xdr:col>7</xdr:col>
      <xdr:colOff>514350</xdr:colOff>
      <xdr:row>139</xdr:row>
      <xdr:rowOff>76200</xdr:rowOff>
    </xdr:to>
    <xdr:graphicFrame>
      <xdr:nvGraphicFramePr>
        <xdr:cNvPr id="3" name="Chart 8"/>
        <xdr:cNvGraphicFramePr/>
      </xdr:nvGraphicFramePr>
      <xdr:xfrm>
        <a:off x="333375" y="19726275"/>
        <a:ext cx="57816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47</xdr:row>
      <xdr:rowOff>85725</xdr:rowOff>
    </xdr:from>
    <xdr:to>
      <xdr:col>7</xdr:col>
      <xdr:colOff>533400</xdr:colOff>
      <xdr:row>69</xdr:row>
      <xdr:rowOff>28575</xdr:rowOff>
    </xdr:to>
    <xdr:graphicFrame>
      <xdr:nvGraphicFramePr>
        <xdr:cNvPr id="4" name="Chart 9"/>
        <xdr:cNvGraphicFramePr/>
      </xdr:nvGraphicFramePr>
      <xdr:xfrm>
        <a:off x="85725" y="8562975"/>
        <a:ext cx="60483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70</xdr:row>
      <xdr:rowOff>133350</xdr:rowOff>
    </xdr:from>
    <xdr:to>
      <xdr:col>7</xdr:col>
      <xdr:colOff>523875</xdr:colOff>
      <xdr:row>93</xdr:row>
      <xdr:rowOff>142875</xdr:rowOff>
    </xdr:to>
    <xdr:graphicFrame>
      <xdr:nvGraphicFramePr>
        <xdr:cNvPr id="5" name="Chart 10"/>
        <xdr:cNvGraphicFramePr/>
      </xdr:nvGraphicFramePr>
      <xdr:xfrm>
        <a:off x="66675" y="12334875"/>
        <a:ext cx="60579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51</xdr:row>
      <xdr:rowOff>66675</xdr:rowOff>
    </xdr:from>
    <xdr:to>
      <xdr:col>7</xdr:col>
      <xdr:colOff>809625</xdr:colOff>
      <xdr:row>67</xdr:row>
      <xdr:rowOff>85725</xdr:rowOff>
    </xdr:to>
    <xdr:graphicFrame>
      <xdr:nvGraphicFramePr>
        <xdr:cNvPr id="1" name="Chart 4"/>
        <xdr:cNvGraphicFramePr/>
      </xdr:nvGraphicFramePr>
      <xdr:xfrm>
        <a:off x="504825" y="10134600"/>
        <a:ext cx="5762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67</xdr:row>
      <xdr:rowOff>152400</xdr:rowOff>
    </xdr:from>
    <xdr:to>
      <xdr:col>7</xdr:col>
      <xdr:colOff>809625</xdr:colOff>
      <xdr:row>87</xdr:row>
      <xdr:rowOff>38100</xdr:rowOff>
    </xdr:to>
    <xdr:graphicFrame>
      <xdr:nvGraphicFramePr>
        <xdr:cNvPr id="2" name="Chart 5"/>
        <xdr:cNvGraphicFramePr/>
      </xdr:nvGraphicFramePr>
      <xdr:xfrm>
        <a:off x="514350" y="12839700"/>
        <a:ext cx="57531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87</xdr:row>
      <xdr:rowOff>95250</xdr:rowOff>
    </xdr:from>
    <xdr:to>
      <xdr:col>7</xdr:col>
      <xdr:colOff>790575</xdr:colOff>
      <xdr:row>103</xdr:row>
      <xdr:rowOff>66675</xdr:rowOff>
    </xdr:to>
    <xdr:graphicFrame>
      <xdr:nvGraphicFramePr>
        <xdr:cNvPr id="3" name="Chart 6"/>
        <xdr:cNvGraphicFramePr/>
      </xdr:nvGraphicFramePr>
      <xdr:xfrm>
        <a:off x="523875" y="16021050"/>
        <a:ext cx="5724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38100</xdr:rowOff>
    </xdr:from>
    <xdr:to>
      <xdr:col>7</xdr:col>
      <xdr:colOff>809625</xdr:colOff>
      <xdr:row>121</xdr:row>
      <xdr:rowOff>123825</xdr:rowOff>
    </xdr:to>
    <xdr:graphicFrame>
      <xdr:nvGraphicFramePr>
        <xdr:cNvPr id="4" name="Chart 7"/>
        <xdr:cNvGraphicFramePr/>
      </xdr:nvGraphicFramePr>
      <xdr:xfrm>
        <a:off x="504825" y="18716625"/>
        <a:ext cx="57626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28575</xdr:rowOff>
    </xdr:from>
    <xdr:to>
      <xdr:col>8</xdr:col>
      <xdr:colOff>0</xdr:colOff>
      <xdr:row>141</xdr:row>
      <xdr:rowOff>85725</xdr:rowOff>
    </xdr:to>
    <xdr:graphicFrame>
      <xdr:nvGraphicFramePr>
        <xdr:cNvPr id="5" name="Chart 8"/>
        <xdr:cNvGraphicFramePr/>
      </xdr:nvGraphicFramePr>
      <xdr:xfrm>
        <a:off x="514350" y="21621750"/>
        <a:ext cx="5762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141</xdr:row>
      <xdr:rowOff>114300</xdr:rowOff>
    </xdr:from>
    <xdr:to>
      <xdr:col>8</xdr:col>
      <xdr:colOff>9525</xdr:colOff>
      <xdr:row>156</xdr:row>
      <xdr:rowOff>142875</xdr:rowOff>
    </xdr:to>
    <xdr:graphicFrame>
      <xdr:nvGraphicFramePr>
        <xdr:cNvPr id="6" name="Chart 9"/>
        <xdr:cNvGraphicFramePr/>
      </xdr:nvGraphicFramePr>
      <xdr:xfrm>
        <a:off x="504825" y="24784050"/>
        <a:ext cx="5781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157</xdr:row>
      <xdr:rowOff>85725</xdr:rowOff>
    </xdr:from>
    <xdr:to>
      <xdr:col>7</xdr:col>
      <xdr:colOff>809625</xdr:colOff>
      <xdr:row>174</xdr:row>
      <xdr:rowOff>123825</xdr:rowOff>
    </xdr:to>
    <xdr:graphicFrame>
      <xdr:nvGraphicFramePr>
        <xdr:cNvPr id="7" name="Chart 10"/>
        <xdr:cNvGraphicFramePr/>
      </xdr:nvGraphicFramePr>
      <xdr:xfrm>
        <a:off x="485775" y="27346275"/>
        <a:ext cx="57816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504825</xdr:colOff>
      <xdr:row>175</xdr:row>
      <xdr:rowOff>9525</xdr:rowOff>
    </xdr:from>
    <xdr:to>
      <xdr:col>7</xdr:col>
      <xdr:colOff>781050</xdr:colOff>
      <xdr:row>194</xdr:row>
      <xdr:rowOff>0</xdr:rowOff>
    </xdr:to>
    <xdr:graphicFrame>
      <xdr:nvGraphicFramePr>
        <xdr:cNvPr id="8" name="Chart 11"/>
        <xdr:cNvGraphicFramePr/>
      </xdr:nvGraphicFramePr>
      <xdr:xfrm>
        <a:off x="504825" y="30184725"/>
        <a:ext cx="573405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514350</xdr:colOff>
      <xdr:row>194</xdr:row>
      <xdr:rowOff>28575</xdr:rowOff>
    </xdr:from>
    <xdr:to>
      <xdr:col>8</xdr:col>
      <xdr:colOff>0</xdr:colOff>
      <xdr:row>209</xdr:row>
      <xdr:rowOff>95250</xdr:rowOff>
    </xdr:to>
    <xdr:graphicFrame>
      <xdr:nvGraphicFramePr>
        <xdr:cNvPr id="9" name="Chart 12"/>
        <xdr:cNvGraphicFramePr/>
      </xdr:nvGraphicFramePr>
      <xdr:xfrm>
        <a:off x="514350" y="33280350"/>
        <a:ext cx="57626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485775</xdr:colOff>
      <xdr:row>210</xdr:row>
      <xdr:rowOff>38100</xdr:rowOff>
    </xdr:from>
    <xdr:to>
      <xdr:col>7</xdr:col>
      <xdr:colOff>809625</xdr:colOff>
      <xdr:row>229</xdr:row>
      <xdr:rowOff>114300</xdr:rowOff>
    </xdr:to>
    <xdr:graphicFrame>
      <xdr:nvGraphicFramePr>
        <xdr:cNvPr id="10" name="Chart 13"/>
        <xdr:cNvGraphicFramePr/>
      </xdr:nvGraphicFramePr>
      <xdr:xfrm>
        <a:off x="485775" y="35880675"/>
        <a:ext cx="57816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230</xdr:row>
      <xdr:rowOff>0</xdr:rowOff>
    </xdr:from>
    <xdr:to>
      <xdr:col>7</xdr:col>
      <xdr:colOff>809625</xdr:colOff>
      <xdr:row>247</xdr:row>
      <xdr:rowOff>57150</xdr:rowOff>
    </xdr:to>
    <xdr:graphicFrame>
      <xdr:nvGraphicFramePr>
        <xdr:cNvPr id="11" name="Chart 14"/>
        <xdr:cNvGraphicFramePr/>
      </xdr:nvGraphicFramePr>
      <xdr:xfrm>
        <a:off x="485775" y="39081075"/>
        <a:ext cx="5781675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514350</xdr:colOff>
      <xdr:row>247</xdr:row>
      <xdr:rowOff>114300</xdr:rowOff>
    </xdr:from>
    <xdr:to>
      <xdr:col>8</xdr:col>
      <xdr:colOff>0</xdr:colOff>
      <xdr:row>262</xdr:row>
      <xdr:rowOff>85725</xdr:rowOff>
    </xdr:to>
    <xdr:graphicFrame>
      <xdr:nvGraphicFramePr>
        <xdr:cNvPr id="12" name="Chart 15"/>
        <xdr:cNvGraphicFramePr/>
      </xdr:nvGraphicFramePr>
      <xdr:xfrm>
        <a:off x="514350" y="41948100"/>
        <a:ext cx="576262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3" sqref="E3:F12"/>
    </sheetView>
  </sheetViews>
  <sheetFormatPr defaultColWidth="9.140625" defaultRowHeight="12.75"/>
  <cols>
    <col min="1" max="1" width="9.140625" style="1" customWidth="1"/>
    <col min="2" max="6" width="13.140625" style="1" customWidth="1"/>
    <col min="7" max="16384" width="9.140625" style="1" customWidth="1"/>
  </cols>
  <sheetData>
    <row r="1" spans="1:6" ht="15.75" thickBot="1">
      <c r="A1" s="16" t="s">
        <v>15</v>
      </c>
      <c r="B1" s="19" t="s">
        <v>12</v>
      </c>
      <c r="C1" s="19" t="s">
        <v>12</v>
      </c>
      <c r="D1" s="19" t="s">
        <v>12</v>
      </c>
      <c r="E1" s="19" t="s">
        <v>23</v>
      </c>
      <c r="F1" s="19" t="s">
        <v>23</v>
      </c>
    </row>
    <row r="2" spans="1:6" ht="31.5">
      <c r="A2" s="13" t="s">
        <v>13</v>
      </c>
      <c r="B2" s="17" t="s">
        <v>0</v>
      </c>
      <c r="C2" s="17" t="s">
        <v>16</v>
      </c>
      <c r="D2" s="17" t="s">
        <v>11</v>
      </c>
      <c r="E2" s="17" t="s">
        <v>18</v>
      </c>
      <c r="F2" s="18" t="s">
        <v>19</v>
      </c>
    </row>
    <row r="3" spans="1:6" ht="15.75">
      <c r="A3" s="11">
        <v>1</v>
      </c>
      <c r="B3" s="25">
        <v>-0.05694</v>
      </c>
      <c r="C3" s="25">
        <v>-40.14345</v>
      </c>
      <c r="D3" s="25">
        <v>-95.04931</v>
      </c>
      <c r="E3" s="2">
        <v>-0.4774</v>
      </c>
      <c r="F3" s="8">
        <v>-0.1912</v>
      </c>
    </row>
    <row r="4" spans="1:6" ht="15.75">
      <c r="A4" s="11">
        <v>2</v>
      </c>
      <c r="B4" s="25">
        <v>-0.0439</v>
      </c>
      <c r="C4" s="25">
        <v>-40.13514</v>
      </c>
      <c r="D4" s="25">
        <v>-95.04823</v>
      </c>
      <c r="E4" s="2">
        <v>-0.46434</v>
      </c>
      <c r="F4" s="8">
        <v>-0.18837</v>
      </c>
    </row>
    <row r="5" spans="1:6" ht="15.75">
      <c r="A5" s="11">
        <v>3</v>
      </c>
      <c r="B5" s="25">
        <v>-0.03918</v>
      </c>
      <c r="C5" s="25">
        <v>-40.12823</v>
      </c>
      <c r="D5" s="25">
        <v>-95.04892</v>
      </c>
      <c r="E5" s="2">
        <v>-0.45953</v>
      </c>
      <c r="F5" s="8">
        <v>-0.18771</v>
      </c>
    </row>
    <row r="6" spans="1:6" ht="15.75">
      <c r="A6" s="11">
        <v>4</v>
      </c>
      <c r="B6" s="25">
        <v>-0.04339</v>
      </c>
      <c r="C6" s="26">
        <v>-40.1317</v>
      </c>
      <c r="D6" s="26">
        <v>-95.04757</v>
      </c>
      <c r="E6" s="2">
        <v>-0.46379</v>
      </c>
      <c r="F6" s="8">
        <v>-0.18716</v>
      </c>
    </row>
    <row r="7" spans="1:6" ht="15.75">
      <c r="A7" s="11">
        <v>5</v>
      </c>
      <c r="B7" s="25">
        <v>-0.04055</v>
      </c>
      <c r="C7" s="26">
        <v>-40.12659</v>
      </c>
      <c r="D7" s="26">
        <v>-95.04795</v>
      </c>
      <c r="E7" s="2">
        <v>-0.46093</v>
      </c>
      <c r="F7" s="8">
        <v>-0.18735</v>
      </c>
    </row>
    <row r="8" spans="1:6" ht="15.75">
      <c r="A8" s="11">
        <v>6</v>
      </c>
      <c r="B8" s="25">
        <v>-0.04456</v>
      </c>
      <c r="C8" s="26">
        <v>-40.13286</v>
      </c>
      <c r="D8" s="26">
        <v>-95.04889</v>
      </c>
      <c r="E8" s="2">
        <v>-0.46499</v>
      </c>
      <c r="F8" s="8">
        <v>-0.18878</v>
      </c>
    </row>
    <row r="9" spans="1:6" ht="15.75">
      <c r="A9" s="11">
        <v>7</v>
      </c>
      <c r="B9" s="25">
        <v>-0.04378</v>
      </c>
      <c r="C9" s="26">
        <v>-40.13089</v>
      </c>
      <c r="D9" s="26">
        <v>-95.04914</v>
      </c>
      <c r="E9" s="2">
        <v>-0.46413</v>
      </c>
      <c r="F9" s="8">
        <v>-0.18919</v>
      </c>
    </row>
    <row r="10" spans="1:6" ht="15.75">
      <c r="A10" s="11">
        <v>8</v>
      </c>
      <c r="B10" s="26">
        <v>-0.04967</v>
      </c>
      <c r="C10" s="26">
        <v>-40.14113</v>
      </c>
      <c r="D10" s="26">
        <v>-95.04838</v>
      </c>
      <c r="E10" s="2">
        <v>-0.47003</v>
      </c>
      <c r="F10" s="8">
        <v>-0.18869</v>
      </c>
    </row>
    <row r="11" spans="1:6" ht="15.75">
      <c r="A11" s="11">
        <v>9</v>
      </c>
      <c r="B11" s="26">
        <v>-0.01672</v>
      </c>
      <c r="C11" s="26">
        <v>-40.10135</v>
      </c>
      <c r="D11" s="26">
        <v>-95.04747</v>
      </c>
      <c r="E11" s="2">
        <v>-0.43703</v>
      </c>
      <c r="F11" s="8">
        <v>-0.18328</v>
      </c>
    </row>
    <row r="12" spans="1:6" ht="16.5" thickBot="1">
      <c r="A12" s="21">
        <v>10</v>
      </c>
      <c r="B12" s="27">
        <v>-0.01686</v>
      </c>
      <c r="C12" s="27">
        <v>-40.10182</v>
      </c>
      <c r="D12" s="27">
        <v>-95.04908</v>
      </c>
      <c r="E12" s="22">
        <v>-0.43724</v>
      </c>
      <c r="F12" s="23">
        <v>-0.18404</v>
      </c>
    </row>
    <row r="13" spans="1:6" ht="16.5" thickTop="1">
      <c r="A13" s="11" t="s">
        <v>8</v>
      </c>
      <c r="B13" s="2">
        <f>AVERAGE(B3:B12)</f>
        <v>-0.039555</v>
      </c>
      <c r="C13" s="2">
        <f>AVERAGE(C3:C12)</f>
        <v>-40.12731599999999</v>
      </c>
      <c r="D13" s="2">
        <f>AVERAGE(D3:D12)</f>
        <v>-95.04849399999999</v>
      </c>
      <c r="E13" s="2">
        <f>AVERAGE(E3:E12)</f>
        <v>-0.459941</v>
      </c>
      <c r="F13" s="8">
        <f>AVERAGE(F3:F12)</f>
        <v>-0.18757700000000002</v>
      </c>
    </row>
    <row r="14" spans="1:6" ht="15.75">
      <c r="A14" s="11" t="s">
        <v>9</v>
      </c>
      <c r="B14" s="2">
        <f>MAX(B3:B12)-MIN(B3:B12)</f>
        <v>0.04022</v>
      </c>
      <c r="C14" s="2">
        <f>MAX(C3:C12)-MIN(C3:C12)</f>
        <v>0.04210000000000491</v>
      </c>
      <c r="D14" s="2">
        <f>MAX(D3:D12)-MIN(D3:D12)</f>
        <v>0.001840000000001396</v>
      </c>
      <c r="E14" s="2">
        <f>MAX(E3:E12)-MIN(E3:E12)</f>
        <v>0.04037000000000002</v>
      </c>
      <c r="F14" s="8">
        <f>MAX(F3:F12)-MIN(F3:F12)</f>
        <v>0.00792000000000001</v>
      </c>
    </row>
    <row r="15" spans="1:6" ht="15.75">
      <c r="A15" s="11" t="s">
        <v>10</v>
      </c>
      <c r="B15" s="2">
        <f>STDEV(B3:B12)</f>
        <v>0.01299003571118176</v>
      </c>
      <c r="C15" s="2">
        <f>STDEV(C3:C12)</f>
        <v>0.014532408380353646</v>
      </c>
      <c r="D15" s="2">
        <f>STDEV(D3:D12)</f>
        <v>0.000670475784632326</v>
      </c>
      <c r="E15" s="2">
        <f>STDEV(E3:E12)</f>
        <v>0.013017966601756375</v>
      </c>
      <c r="F15" s="8">
        <f>STDEV(F3:F12)</f>
        <v>0.002363152555380207</v>
      </c>
    </row>
    <row r="16" spans="1:6" ht="15.75">
      <c r="A16" s="31" t="s">
        <v>22</v>
      </c>
      <c r="B16" s="2">
        <v>0.065</v>
      </c>
      <c r="C16" s="2" t="s">
        <v>21</v>
      </c>
      <c r="D16" s="2" t="s">
        <v>21</v>
      </c>
      <c r="E16" s="2">
        <v>0.065</v>
      </c>
      <c r="F16" s="8">
        <v>0.03</v>
      </c>
    </row>
    <row r="17" spans="1:6" ht="15.75" thickBot="1">
      <c r="A17" s="28" t="s">
        <v>20</v>
      </c>
      <c r="B17" s="29">
        <v>0</v>
      </c>
      <c r="C17" s="29" t="s">
        <v>21</v>
      </c>
      <c r="D17" s="29" t="s">
        <v>21</v>
      </c>
      <c r="E17" s="29">
        <v>-0.4</v>
      </c>
      <c r="F17" s="30">
        <v>-0.2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&amp;C&amp;F
NO 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19" sqref="G19:I28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8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6" t="s">
        <v>15</v>
      </c>
      <c r="B1" s="19" t="s">
        <v>12</v>
      </c>
      <c r="F1" s="16" t="s">
        <v>15</v>
      </c>
      <c r="G1" s="19" t="s">
        <v>12</v>
      </c>
    </row>
    <row r="2" spans="1:9" ht="15.75">
      <c r="A2" s="13" t="s">
        <v>1</v>
      </c>
      <c r="B2" s="14" t="s">
        <v>2</v>
      </c>
      <c r="C2" s="14" t="s">
        <v>3</v>
      </c>
      <c r="D2" s="15" t="s">
        <v>4</v>
      </c>
      <c r="F2" s="13" t="s">
        <v>5</v>
      </c>
      <c r="G2" s="14" t="s">
        <v>2</v>
      </c>
      <c r="H2" s="14" t="s">
        <v>3</v>
      </c>
      <c r="I2" s="15" t="s">
        <v>4</v>
      </c>
    </row>
    <row r="3" spans="1:9" ht="15.75">
      <c r="A3" s="11">
        <f>'WC Position'!A3</f>
        <v>1</v>
      </c>
      <c r="B3" s="2">
        <v>94.18384</v>
      </c>
      <c r="C3" s="2">
        <v>102.56414</v>
      </c>
      <c r="D3" s="8">
        <v>-38.64568</v>
      </c>
      <c r="F3" s="11">
        <f>'WC Position'!A3</f>
        <v>1</v>
      </c>
      <c r="G3" s="2">
        <v>-94.68532</v>
      </c>
      <c r="H3" s="2">
        <v>102.79108</v>
      </c>
      <c r="I3" s="8">
        <v>-38.07655</v>
      </c>
    </row>
    <row r="4" spans="1:9" ht="15.75">
      <c r="A4" s="11">
        <f>'WC Position'!A4</f>
        <v>2</v>
      </c>
      <c r="B4" s="2">
        <v>94.1906</v>
      </c>
      <c r="C4" s="2">
        <v>102.57397</v>
      </c>
      <c r="D4" s="8">
        <v>-38.64577</v>
      </c>
      <c r="F4" s="11">
        <f>'WC Position'!A4</f>
        <v>2</v>
      </c>
      <c r="G4" s="2">
        <v>-94.67856</v>
      </c>
      <c r="H4" s="2">
        <v>102.79133</v>
      </c>
      <c r="I4" s="8">
        <v>-38.08281</v>
      </c>
    </row>
    <row r="5" spans="1:9" ht="15.75">
      <c r="A5" s="11">
        <f>'WC Position'!A5</f>
        <v>3</v>
      </c>
      <c r="B5" s="2">
        <v>94.1918</v>
      </c>
      <c r="C5" s="2">
        <v>102.57704</v>
      </c>
      <c r="D5" s="8">
        <v>-38.64521</v>
      </c>
      <c r="F5" s="11">
        <f>'WC Position'!A5</f>
        <v>3</v>
      </c>
      <c r="G5" s="2">
        <v>-94.67729</v>
      </c>
      <c r="H5" s="2">
        <v>102.78986</v>
      </c>
      <c r="I5" s="8">
        <v>-38.08346</v>
      </c>
    </row>
    <row r="6" spans="1:9" ht="15.75">
      <c r="A6" s="11">
        <f>'WC Position'!A6</f>
        <v>4</v>
      </c>
      <c r="B6" s="2">
        <v>94.19045</v>
      </c>
      <c r="C6" s="2">
        <v>102.57576</v>
      </c>
      <c r="D6" s="8">
        <v>-38.64466</v>
      </c>
      <c r="F6" s="11">
        <f>'WC Position'!A6</f>
        <v>4</v>
      </c>
      <c r="G6" s="2">
        <v>-94.67865</v>
      </c>
      <c r="H6" s="2">
        <v>102.7922</v>
      </c>
      <c r="I6" s="8">
        <v>-38.08342</v>
      </c>
    </row>
    <row r="7" spans="1:9" ht="15.75">
      <c r="A7" s="11">
        <f>'WC Position'!A7</f>
        <v>5</v>
      </c>
      <c r="B7" s="2">
        <v>94.19118</v>
      </c>
      <c r="C7" s="2">
        <v>102.57656</v>
      </c>
      <c r="D7" s="8">
        <v>-38.64545</v>
      </c>
      <c r="F7" s="11">
        <f>'WC Position'!A7</f>
        <v>5</v>
      </c>
      <c r="G7" s="2">
        <v>-94.67793</v>
      </c>
      <c r="H7" s="2">
        <v>102.79005</v>
      </c>
      <c r="I7" s="8">
        <v>-38.08277</v>
      </c>
    </row>
    <row r="8" spans="1:9" ht="15.75">
      <c r="A8" s="11">
        <f>'WC Position'!A8</f>
        <v>6</v>
      </c>
      <c r="B8" s="2">
        <v>94.19048</v>
      </c>
      <c r="C8" s="2">
        <v>102.57398</v>
      </c>
      <c r="D8" s="8">
        <v>-38.64461</v>
      </c>
      <c r="F8" s="11">
        <f>'WC Position'!A8</f>
        <v>6</v>
      </c>
      <c r="G8" s="2">
        <v>-94.67869</v>
      </c>
      <c r="H8" s="2">
        <v>102.78986</v>
      </c>
      <c r="I8" s="8">
        <v>-38.08135</v>
      </c>
    </row>
    <row r="9" spans="1:9" ht="15.75">
      <c r="A9" s="11">
        <f>'WC Position'!A9</f>
        <v>7</v>
      </c>
      <c r="B9" s="2">
        <v>94.19013</v>
      </c>
      <c r="C9" s="2">
        <v>102.57356</v>
      </c>
      <c r="D9" s="8">
        <v>-38.6446</v>
      </c>
      <c r="F9" s="11">
        <f>'WC Position'!A9</f>
        <v>7</v>
      </c>
      <c r="G9" s="2">
        <v>-94.67887</v>
      </c>
      <c r="H9" s="2">
        <v>102.78882</v>
      </c>
      <c r="I9" s="8">
        <v>-38.08049</v>
      </c>
    </row>
    <row r="10" spans="1:9" ht="15.75">
      <c r="A10" s="11">
        <f>'WC Position'!A10</f>
        <v>8</v>
      </c>
      <c r="B10" s="2">
        <v>94.18831</v>
      </c>
      <c r="C10" s="2">
        <v>102.57109</v>
      </c>
      <c r="D10" s="8">
        <v>-38.64316</v>
      </c>
      <c r="F10" s="11">
        <f>'WC Position'!A10</f>
        <v>8</v>
      </c>
      <c r="G10" s="2">
        <v>-94.68052</v>
      </c>
      <c r="H10" s="2">
        <v>102.79212</v>
      </c>
      <c r="I10" s="8">
        <v>-38.0807</v>
      </c>
    </row>
    <row r="11" spans="1:9" ht="15.75">
      <c r="A11" s="11">
        <f>'WC Position'!A11</f>
        <v>9</v>
      </c>
      <c r="B11" s="2">
        <v>94.20016</v>
      </c>
      <c r="C11" s="2">
        <v>102.59463</v>
      </c>
      <c r="D11" s="8">
        <v>-38.64623</v>
      </c>
      <c r="F11" s="11">
        <f>'WC Position'!A11</f>
        <v>9</v>
      </c>
      <c r="G11" s="2">
        <v>-94.66873</v>
      </c>
      <c r="H11" s="2">
        <v>102.78858</v>
      </c>
      <c r="I11" s="8">
        <v>-38.0918</v>
      </c>
    </row>
    <row r="12" spans="1:9" ht="16.5" thickBot="1">
      <c r="A12" s="21">
        <f>'WC Position'!A12</f>
        <v>10</v>
      </c>
      <c r="B12" s="22">
        <v>94.19892</v>
      </c>
      <c r="C12" s="22">
        <v>102.5927</v>
      </c>
      <c r="D12" s="23">
        <v>-38.64758</v>
      </c>
      <c r="F12" s="21">
        <f>'WC Position'!A12</f>
        <v>10</v>
      </c>
      <c r="G12" s="22">
        <v>-94.66988</v>
      </c>
      <c r="H12" s="22">
        <v>102.78504</v>
      </c>
      <c r="I12" s="23">
        <v>-38.08821</v>
      </c>
    </row>
    <row r="13" spans="1:9" ht="16.5" thickTop="1">
      <c r="A13" s="11" t="s">
        <v>8</v>
      </c>
      <c r="B13" s="2">
        <f>AVERAGE(B3:B12)</f>
        <v>94.191587</v>
      </c>
      <c r="C13" s="2">
        <f>AVERAGE(C3:C12)</f>
        <v>102.577343</v>
      </c>
      <c r="D13" s="8">
        <f>AVERAGE(D3:D12)</f>
        <v>-38.645295000000004</v>
      </c>
      <c r="F13" s="11" t="s">
        <v>8</v>
      </c>
      <c r="G13" s="2">
        <f>AVERAGE(G3:G12)</f>
        <v>-94.677444</v>
      </c>
      <c r="H13" s="2">
        <f>AVERAGE(H3:H12)</f>
        <v>102.78989399999998</v>
      </c>
      <c r="I13" s="8">
        <f>AVERAGE(I3:I12)</f>
        <v>-38.08315599999999</v>
      </c>
    </row>
    <row r="14" spans="1:9" ht="15.75">
      <c r="A14" s="11" t="s">
        <v>9</v>
      </c>
      <c r="B14" s="2">
        <f>MAX(B3:B12)-MIN(B3:B12)</f>
        <v>0.01631999999999323</v>
      </c>
      <c r="C14" s="2">
        <f>MAX(C3:C12)-MIN(C3:C12)</f>
        <v>0.03049000000000035</v>
      </c>
      <c r="D14" s="8">
        <f>MAX(D3:D12)-MIN(D3:D12)</f>
        <v>0.004419999999996094</v>
      </c>
      <c r="F14" s="11" t="s">
        <v>9</v>
      </c>
      <c r="G14" s="2">
        <f>MAX(G3:G12)-MIN(G3:G12)</f>
        <v>0.016590000000007876</v>
      </c>
      <c r="H14" s="2">
        <f>MAX(H3:H12)-MIN(H3:H12)</f>
        <v>0.007159999999998945</v>
      </c>
      <c r="I14" s="8">
        <f>MAX(I3:I12)-MIN(I3:I12)</f>
        <v>0.015250000000001762</v>
      </c>
    </row>
    <row r="15" spans="1:9" ht="16.5" thickBot="1">
      <c r="A15" s="12" t="s">
        <v>10</v>
      </c>
      <c r="B15" s="9">
        <f>STDEV(B3:B12)</f>
        <v>0.00475920406510627</v>
      </c>
      <c r="C15" s="9">
        <f>STDEV(C3:C12)</f>
        <v>0.009358928060649575</v>
      </c>
      <c r="D15" s="10">
        <f>STDEV(D3:D12)</f>
        <v>0.001174462051796325</v>
      </c>
      <c r="F15" s="12" t="s">
        <v>10</v>
      </c>
      <c r="G15" s="9">
        <f>STDEV(G3:G12)</f>
        <v>0.004844089640423059</v>
      </c>
      <c r="H15" s="9">
        <f>STDEV(H3:H12)</f>
        <v>0.002113697129570827</v>
      </c>
      <c r="I15" s="10">
        <f>STDEV(I3:I12)</f>
        <v>0.004226015196901698</v>
      </c>
    </row>
    <row r="16" spans="1:9" ht="15.75">
      <c r="A16" s="20"/>
      <c r="F16" s="20"/>
      <c r="G16" s="2"/>
      <c r="H16" s="2"/>
      <c r="I16" s="2"/>
    </row>
    <row r="17" spans="1:7" ht="15.75" thickBot="1">
      <c r="A17" s="16" t="s">
        <v>15</v>
      </c>
      <c r="B17" s="4" t="s">
        <v>12</v>
      </c>
      <c r="F17" s="16" t="s">
        <v>15</v>
      </c>
      <c r="G17" s="4" t="s">
        <v>12</v>
      </c>
    </row>
    <row r="18" spans="1:9" ht="15.75">
      <c r="A18" s="13" t="s">
        <v>6</v>
      </c>
      <c r="B18" s="14" t="s">
        <v>2</v>
      </c>
      <c r="C18" s="14" t="s">
        <v>3</v>
      </c>
      <c r="D18" s="15" t="s">
        <v>4</v>
      </c>
      <c r="F18" s="13" t="s">
        <v>7</v>
      </c>
      <c r="G18" s="14" t="s">
        <v>2</v>
      </c>
      <c r="H18" s="14" t="s">
        <v>3</v>
      </c>
      <c r="I18" s="15" t="s">
        <v>4</v>
      </c>
    </row>
    <row r="19" spans="1:9" ht="15.75">
      <c r="A19" s="11">
        <f>'WC Position'!A3</f>
        <v>1</v>
      </c>
      <c r="B19" s="2">
        <v>-51.24189</v>
      </c>
      <c r="C19" s="2">
        <v>102.3709</v>
      </c>
      <c r="D19" s="8">
        <v>67.64648</v>
      </c>
      <c r="F19" s="11">
        <f>'WC Position'!A3</f>
        <v>1</v>
      </c>
      <c r="G19" s="2">
        <v>51.33327</v>
      </c>
      <c r="H19" s="2">
        <v>102.2617</v>
      </c>
      <c r="I19" s="8">
        <v>67.32827</v>
      </c>
    </row>
    <row r="20" spans="1:9" ht="15.75">
      <c r="A20" s="11">
        <f>'WC Position'!A4</f>
        <v>2</v>
      </c>
      <c r="B20" s="2">
        <v>-51.23876</v>
      </c>
      <c r="C20" s="2">
        <v>102.36711</v>
      </c>
      <c r="D20" s="8">
        <v>67.64186</v>
      </c>
      <c r="F20" s="11">
        <f>'WC Position'!A4</f>
        <v>2</v>
      </c>
      <c r="G20" s="2">
        <v>51.33727</v>
      </c>
      <c r="H20" s="2">
        <v>102.26305</v>
      </c>
      <c r="I20" s="8">
        <v>67.32676</v>
      </c>
    </row>
    <row r="21" spans="1:9" ht="15.75">
      <c r="A21" s="11">
        <f>'WC Position'!A5</f>
        <v>3</v>
      </c>
      <c r="B21" s="2">
        <v>-51.23791</v>
      </c>
      <c r="C21" s="2">
        <v>102.36586</v>
      </c>
      <c r="D21" s="8">
        <v>67.64124</v>
      </c>
      <c r="F21" s="11">
        <f>'WC Position'!A5</f>
        <v>3</v>
      </c>
      <c r="G21" s="2">
        <v>51.33784</v>
      </c>
      <c r="H21" s="2">
        <v>102.26449</v>
      </c>
      <c r="I21" s="8">
        <v>67.32629</v>
      </c>
    </row>
    <row r="22" spans="1:9" ht="15.75">
      <c r="A22" s="11">
        <f>'WC Position'!A6</f>
        <v>4</v>
      </c>
      <c r="B22" s="2">
        <v>-51.23925</v>
      </c>
      <c r="C22" s="2">
        <v>102.36811</v>
      </c>
      <c r="D22" s="8">
        <v>67.64214</v>
      </c>
      <c r="F22" s="11">
        <f>'WC Position'!A6</f>
        <v>4</v>
      </c>
      <c r="G22" s="2">
        <v>51.33662</v>
      </c>
      <c r="H22" s="2">
        <v>102.26468</v>
      </c>
      <c r="I22" s="8">
        <v>67.32738</v>
      </c>
    </row>
    <row r="23" spans="1:9" ht="15.75">
      <c r="A23" s="11">
        <f>'WC Position'!A7</f>
        <v>5</v>
      </c>
      <c r="B23" s="2">
        <v>-51.23787</v>
      </c>
      <c r="C23" s="2">
        <v>102.36781</v>
      </c>
      <c r="D23" s="8">
        <v>67.64254</v>
      </c>
      <c r="F23" s="11">
        <f>'WC Position'!A7</f>
        <v>5</v>
      </c>
      <c r="G23" s="2">
        <v>51.33788</v>
      </c>
      <c r="H23" s="2">
        <v>102.26543</v>
      </c>
      <c r="I23" s="8">
        <v>67.3269</v>
      </c>
    </row>
    <row r="24" spans="1:9" ht="15.75">
      <c r="A24" s="11">
        <f>'WC Position'!A8</f>
        <v>6</v>
      </c>
      <c r="B24" s="2">
        <v>-51.23844</v>
      </c>
      <c r="C24" s="2">
        <v>102.36851</v>
      </c>
      <c r="D24" s="8">
        <v>67.64331</v>
      </c>
      <c r="F24" s="11">
        <f>'WC Position'!A8</f>
        <v>6</v>
      </c>
      <c r="G24" s="2">
        <v>51.33759</v>
      </c>
      <c r="H24" s="2">
        <v>102.26505</v>
      </c>
      <c r="I24" s="8">
        <v>67.32737</v>
      </c>
    </row>
    <row r="25" spans="1:9" ht="15.75">
      <c r="A25" s="11">
        <f>'WC Position'!A9</f>
        <v>7</v>
      </c>
      <c r="B25" s="2">
        <v>-51.23811</v>
      </c>
      <c r="C25" s="2">
        <v>102.36777</v>
      </c>
      <c r="D25" s="8">
        <v>67.64382</v>
      </c>
      <c r="F25" s="11">
        <f>'WC Position'!A9</f>
        <v>7</v>
      </c>
      <c r="G25" s="2">
        <v>51.33779</v>
      </c>
      <c r="H25" s="2">
        <v>102.26484</v>
      </c>
      <c r="I25" s="8">
        <v>67.32734</v>
      </c>
    </row>
    <row r="26" spans="1:9" ht="15.75">
      <c r="A26" s="11">
        <f>'WC Position'!A10</f>
        <v>8</v>
      </c>
      <c r="B26" s="2">
        <v>-51.24028</v>
      </c>
      <c r="C26" s="2">
        <v>102.36952</v>
      </c>
      <c r="D26" s="8">
        <v>67.64401</v>
      </c>
      <c r="F26" s="11">
        <f>'WC Position'!A10</f>
        <v>8</v>
      </c>
      <c r="G26" s="2">
        <v>51.33566</v>
      </c>
      <c r="H26" s="2">
        <v>102.26359</v>
      </c>
      <c r="I26" s="8">
        <v>67.32834</v>
      </c>
    </row>
    <row r="27" spans="1:9" ht="15.75">
      <c r="A27" s="11">
        <f>'WC Position'!A11</f>
        <v>9</v>
      </c>
      <c r="B27" s="2">
        <v>-51.233</v>
      </c>
      <c r="C27" s="2">
        <v>102.36059</v>
      </c>
      <c r="D27" s="8">
        <v>67.63544</v>
      </c>
      <c r="F27" s="11">
        <f>'WC Position'!A11</f>
        <v>9</v>
      </c>
      <c r="G27" s="2">
        <v>51.34285</v>
      </c>
      <c r="H27" s="2">
        <v>102.26931</v>
      </c>
      <c r="I27" s="8">
        <v>67.32406</v>
      </c>
    </row>
    <row r="28" spans="1:9" ht="16.5" thickBot="1">
      <c r="A28" s="21">
        <f>'WC Position'!A12</f>
        <v>10</v>
      </c>
      <c r="B28" s="22">
        <v>-51.23151</v>
      </c>
      <c r="C28" s="22">
        <v>102.36159</v>
      </c>
      <c r="D28" s="23">
        <v>67.63747</v>
      </c>
      <c r="F28" s="21">
        <f>'WC Position'!A12</f>
        <v>10</v>
      </c>
      <c r="G28" s="22">
        <v>51.34438</v>
      </c>
      <c r="H28" s="22">
        <v>102.27124</v>
      </c>
      <c r="I28" s="23">
        <v>67.32339</v>
      </c>
    </row>
    <row r="29" spans="1:9" ht="16.5" thickTop="1">
      <c r="A29" s="11" t="s">
        <v>8</v>
      </c>
      <c r="B29" s="2">
        <f>AVERAGE(B19:B28)</f>
        <v>-51.237702</v>
      </c>
      <c r="C29" s="2">
        <f>AVERAGE(C19:C28)</f>
        <v>102.36677699999998</v>
      </c>
      <c r="D29" s="8">
        <f>AVERAGE(D19:D28)</f>
        <v>67.641831</v>
      </c>
      <c r="E29" s="1"/>
      <c r="F29" s="11" t="s">
        <v>8</v>
      </c>
      <c r="G29" s="2">
        <f>AVERAGE(G19:G28)</f>
        <v>51.338114999999995</v>
      </c>
      <c r="H29" s="2">
        <f>AVERAGE(H19:H28)</f>
        <v>102.26533800000001</v>
      </c>
      <c r="I29" s="8">
        <f>AVERAGE(I19:I28)</f>
        <v>67.32661</v>
      </c>
    </row>
    <row r="30" spans="1:9" ht="15.75">
      <c r="A30" s="11" t="s">
        <v>9</v>
      </c>
      <c r="B30" s="2">
        <f>MAX(B19:B28)-MIN(B19:B28)</f>
        <v>0.010379999999997835</v>
      </c>
      <c r="C30" s="2">
        <f>MAX(C19:C28)-MIN(C19:C28)</f>
        <v>0.010310000000004038</v>
      </c>
      <c r="D30" s="8">
        <f>MAX(D19:D28)-MIN(D19:D28)</f>
        <v>0.011039999999994166</v>
      </c>
      <c r="E30" s="1"/>
      <c r="F30" s="11" t="s">
        <v>9</v>
      </c>
      <c r="G30" s="2">
        <f>MAX(G19:G28)-MIN(G19:G28)</f>
        <v>0.011110000000002174</v>
      </c>
      <c r="H30" s="2">
        <f>MAX(H19:H28)-MIN(H19:H28)</f>
        <v>0.009540000000001214</v>
      </c>
      <c r="I30" s="8">
        <f>MAX(I19:I28)-MIN(I19:I28)</f>
        <v>0.004949999999993793</v>
      </c>
    </row>
    <row r="31" spans="1:9" ht="16.5" thickBot="1">
      <c r="A31" s="12" t="s">
        <v>10</v>
      </c>
      <c r="B31" s="9">
        <f>STDEV(B19:B28)</f>
        <v>0.0031434828525766395</v>
      </c>
      <c r="C31" s="9">
        <f>STDEV(C19:C28)</f>
        <v>0.003291271453066424</v>
      </c>
      <c r="D31" s="10">
        <f>STDEV(D19:D28)</f>
        <v>0.003220011904739689</v>
      </c>
      <c r="E31" s="1"/>
      <c r="F31" s="12" t="s">
        <v>10</v>
      </c>
      <c r="G31" s="9">
        <f>STDEV(G19:G28)</f>
        <v>0.003242643811597475</v>
      </c>
      <c r="H31" s="9">
        <f>STDEV(H19:H28)</f>
        <v>0.0028602128902906494</v>
      </c>
      <c r="I31" s="10">
        <f>STDEV(I19:I28)</f>
        <v>0.0016509862372392303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NO VACUUM STATS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20" sqref="B20:G29"/>
    </sheetView>
  </sheetViews>
  <sheetFormatPr defaultColWidth="9.140625" defaultRowHeight="12.75"/>
  <cols>
    <col min="1" max="1" width="9.140625" style="24" customWidth="1"/>
    <col min="2" max="2" width="10.8515625" style="24" bestFit="1" customWidth="1"/>
    <col min="3" max="3" width="12.8515625" style="24" bestFit="1" customWidth="1"/>
    <col min="4" max="6" width="12.8515625" style="24" customWidth="1"/>
    <col min="7" max="7" width="10.8515625" style="1" bestFit="1" customWidth="1"/>
    <col min="8" max="16384" width="9.140625" style="1" customWidth="1"/>
  </cols>
  <sheetData>
    <row r="1" spans="1:7" s="7" customFormat="1" ht="16.5" thickBot="1">
      <c r="A1" s="5" t="s">
        <v>14</v>
      </c>
      <c r="B1" s="6"/>
      <c r="C1" s="6"/>
      <c r="D1" s="6"/>
      <c r="E1" s="6"/>
      <c r="F1" s="6"/>
      <c r="G1" s="6"/>
    </row>
    <row r="2" spans="1:7" ht="15.75">
      <c r="A2" s="13" t="s">
        <v>13</v>
      </c>
      <c r="B2" s="14" t="s">
        <v>2</v>
      </c>
      <c r="C2" s="14" t="s">
        <v>3</v>
      </c>
      <c r="D2" s="14" t="s">
        <v>4</v>
      </c>
      <c r="E2" s="14" t="s">
        <v>24</v>
      </c>
      <c r="F2" s="14" t="s">
        <v>25</v>
      </c>
      <c r="G2" s="15" t="s">
        <v>26</v>
      </c>
    </row>
    <row r="3" spans="1:7" ht="15.75">
      <c r="A3" s="11">
        <f>'WC Position'!A3</f>
        <v>1</v>
      </c>
      <c r="B3" s="2">
        <v>94.29508</v>
      </c>
      <c r="C3" s="2">
        <v>-160.74498</v>
      </c>
      <c r="D3" s="2">
        <v>35.94661</v>
      </c>
      <c r="E3" s="2">
        <v>-0.07758</v>
      </c>
      <c r="F3" s="2">
        <v>89.7637</v>
      </c>
      <c r="G3" s="8">
        <v>90.05263</v>
      </c>
    </row>
    <row r="4" spans="1:7" ht="15.75">
      <c r="A4" s="11">
        <f>'WC Position'!A4</f>
        <v>2</v>
      </c>
      <c r="B4" s="2">
        <v>94.29436</v>
      </c>
      <c r="C4" s="2">
        <v>-160.74506</v>
      </c>
      <c r="D4" s="2">
        <v>35.95423</v>
      </c>
      <c r="E4" s="2">
        <v>-0.07904</v>
      </c>
      <c r="F4" s="2">
        <v>89.76124</v>
      </c>
      <c r="G4" s="8">
        <v>90.05305</v>
      </c>
    </row>
    <row r="5" spans="1:7" ht="15.75">
      <c r="A5" s="11">
        <f>'WC Position'!A5</f>
        <v>3</v>
      </c>
      <c r="B5" s="2">
        <v>94.29427</v>
      </c>
      <c r="C5" s="2">
        <v>-160.74494</v>
      </c>
      <c r="D5" s="2">
        <v>35.95148</v>
      </c>
      <c r="E5" s="2">
        <v>-0.07823</v>
      </c>
      <c r="F5" s="2">
        <v>89.76336</v>
      </c>
      <c r="G5" s="8">
        <v>90.05223</v>
      </c>
    </row>
    <row r="6" spans="1:7" ht="15.75">
      <c r="A6" s="11">
        <f>'WC Position'!A6</f>
        <v>4</v>
      </c>
      <c r="B6" s="2">
        <v>94.29455</v>
      </c>
      <c r="C6" s="2">
        <v>-160.74517</v>
      </c>
      <c r="D6" s="2">
        <v>35.95139</v>
      </c>
      <c r="E6" s="2">
        <v>-0.07822</v>
      </c>
      <c r="F6" s="2">
        <v>89.76208</v>
      </c>
      <c r="G6" s="8">
        <v>90.05277</v>
      </c>
    </row>
    <row r="7" spans="1:7" ht="15.75">
      <c r="A7" s="11">
        <f>'WC Position'!A7</f>
        <v>5</v>
      </c>
      <c r="B7" s="2">
        <v>94.29392</v>
      </c>
      <c r="C7" s="2">
        <v>-160.74507</v>
      </c>
      <c r="D7" s="2">
        <v>35.94757</v>
      </c>
      <c r="E7" s="2">
        <v>-0.07799</v>
      </c>
      <c r="F7" s="2">
        <v>89.76328</v>
      </c>
      <c r="G7" s="8">
        <v>90.05257</v>
      </c>
    </row>
    <row r="8" spans="1:7" ht="15.75">
      <c r="A8" s="11">
        <f>'WC Position'!A8</f>
        <v>6</v>
      </c>
      <c r="B8" s="2">
        <v>94.29253</v>
      </c>
      <c r="C8" s="2">
        <v>-160.74562</v>
      </c>
      <c r="D8" s="2">
        <v>35.94833</v>
      </c>
      <c r="E8" s="2">
        <v>-0.0787</v>
      </c>
      <c r="F8" s="2">
        <v>89.76328</v>
      </c>
      <c r="G8" s="8">
        <v>90.05212</v>
      </c>
    </row>
    <row r="9" spans="1:7" ht="15.75">
      <c r="A9" s="11">
        <f>'WC Position'!A9</f>
        <v>7</v>
      </c>
      <c r="B9" s="2">
        <v>94.29289</v>
      </c>
      <c r="C9" s="2">
        <v>-160.74534</v>
      </c>
      <c r="D9" s="2">
        <v>35.9481</v>
      </c>
      <c r="E9" s="2">
        <v>-0.07869</v>
      </c>
      <c r="F9" s="2">
        <v>89.7633</v>
      </c>
      <c r="G9" s="8">
        <v>90.05207</v>
      </c>
    </row>
    <row r="10" spans="1:7" ht="15.75">
      <c r="A10" s="11">
        <f>'WC Position'!A10</f>
        <v>8</v>
      </c>
      <c r="B10" s="2">
        <v>94.29385</v>
      </c>
      <c r="C10" s="2">
        <v>-160.74517</v>
      </c>
      <c r="D10" s="2">
        <v>35.95202</v>
      </c>
      <c r="E10" s="2">
        <v>-0.07879</v>
      </c>
      <c r="F10" s="2">
        <v>89.76237</v>
      </c>
      <c r="G10" s="8">
        <v>90.05177</v>
      </c>
    </row>
    <row r="11" spans="1:7" ht="15.75">
      <c r="A11" s="11">
        <f>'WC Position'!A11</f>
        <v>9</v>
      </c>
      <c r="B11" s="2">
        <v>94.29354</v>
      </c>
      <c r="C11" s="2">
        <v>-160.74585</v>
      </c>
      <c r="D11" s="2">
        <v>35.95372</v>
      </c>
      <c r="E11" s="2">
        <v>-0.07944</v>
      </c>
      <c r="F11" s="2">
        <v>89.76035</v>
      </c>
      <c r="G11" s="8">
        <v>90.05454</v>
      </c>
    </row>
    <row r="12" spans="1:7" ht="16.5" thickBot="1">
      <c r="A12" s="21">
        <f>'WC Position'!A12</f>
        <v>10</v>
      </c>
      <c r="B12" s="22">
        <v>94.29215</v>
      </c>
      <c r="C12" s="22">
        <v>-160.74528</v>
      </c>
      <c r="D12" s="22">
        <v>35.95073</v>
      </c>
      <c r="E12" s="22">
        <v>-0.07915</v>
      </c>
      <c r="F12" s="22">
        <v>89.76197</v>
      </c>
      <c r="G12" s="23">
        <v>90.05261</v>
      </c>
    </row>
    <row r="13" spans="1:7" ht="16.5" thickTop="1">
      <c r="A13" s="11" t="s">
        <v>8</v>
      </c>
      <c r="B13" s="2">
        <f aca="true" t="shared" si="0" ref="B13:G13">AVERAGE(B3:B12)</f>
        <v>94.29371400000001</v>
      </c>
      <c r="C13" s="2">
        <f t="shared" si="0"/>
        <v>-160.745248</v>
      </c>
      <c r="D13" s="2">
        <f t="shared" si="0"/>
        <v>35.950418</v>
      </c>
      <c r="E13" s="2">
        <f t="shared" si="0"/>
        <v>-0.078583</v>
      </c>
      <c r="F13" s="2">
        <f t="shared" si="0"/>
        <v>89.762493</v>
      </c>
      <c r="G13" s="33">
        <f t="shared" si="0"/>
        <v>90.05263599999999</v>
      </c>
    </row>
    <row r="14" spans="1:7" ht="15.75">
      <c r="A14" s="11" t="s">
        <v>9</v>
      </c>
      <c r="B14" s="2">
        <f aca="true" t="shared" si="1" ref="B14:G14">MAX(B3:B12)-MIN(B3:B12)</f>
        <v>0.0029299999999921056</v>
      </c>
      <c r="C14" s="2">
        <f t="shared" si="1"/>
        <v>0.0009099999999762076</v>
      </c>
      <c r="D14" s="2">
        <f t="shared" si="1"/>
        <v>0.007620000000002847</v>
      </c>
      <c r="E14" s="2">
        <f t="shared" si="1"/>
        <v>0.0018600000000000005</v>
      </c>
      <c r="F14" s="2">
        <f t="shared" si="1"/>
        <v>0.0033499999999975216</v>
      </c>
      <c r="G14" s="8">
        <f t="shared" si="1"/>
        <v>0.002769999999998163</v>
      </c>
    </row>
    <row r="15" spans="1:7" ht="16.5" thickBot="1">
      <c r="A15" s="12" t="s">
        <v>10</v>
      </c>
      <c r="B15" s="9">
        <f aca="true" t="shared" si="2" ref="B15:G15">STDEV(B3:B12)</f>
        <v>0.0009374575545933502</v>
      </c>
      <c r="C15" s="9">
        <f t="shared" si="2"/>
        <v>0.00028985820287867</v>
      </c>
      <c r="D15" s="9">
        <f t="shared" si="2"/>
        <v>0.0026355636125045263</v>
      </c>
      <c r="E15" s="9">
        <f t="shared" si="2"/>
        <v>0.0005722091692146618</v>
      </c>
      <c r="F15" s="9">
        <f t="shared" si="2"/>
        <v>0.0010913910593558895</v>
      </c>
      <c r="G15" s="10">
        <f t="shared" si="2"/>
        <v>0.0007689126521698655</v>
      </c>
    </row>
    <row r="16" spans="1:7" ht="15">
      <c r="A16" s="1"/>
      <c r="B16" s="2"/>
      <c r="C16" s="2"/>
      <c r="D16" s="2"/>
      <c r="E16" s="2"/>
      <c r="F16" s="2"/>
      <c r="G16" s="32"/>
    </row>
    <row r="17" spans="1:7" ht="15">
      <c r="A17" s="1"/>
      <c r="B17" s="2"/>
      <c r="C17" s="2"/>
      <c r="D17" s="2"/>
      <c r="E17" s="2"/>
      <c r="F17" s="2"/>
      <c r="G17" s="2"/>
    </row>
    <row r="18" spans="1:7" s="7" customFormat="1" ht="16.5" thickBot="1">
      <c r="A18" s="5" t="s">
        <v>17</v>
      </c>
      <c r="B18" s="6"/>
      <c r="C18" s="6"/>
      <c r="D18" s="6"/>
      <c r="E18" s="6"/>
      <c r="F18" s="6"/>
      <c r="G18" s="6"/>
    </row>
    <row r="19" spans="1:7" ht="15.75">
      <c r="A19" s="13" t="s">
        <v>13</v>
      </c>
      <c r="B19" s="14" t="s">
        <v>2</v>
      </c>
      <c r="C19" s="14" t="s">
        <v>3</v>
      </c>
      <c r="D19" s="14" t="s">
        <v>4</v>
      </c>
      <c r="E19" s="14" t="s">
        <v>24</v>
      </c>
      <c r="F19" s="14" t="s">
        <v>25</v>
      </c>
      <c r="G19" s="15" t="s">
        <v>26</v>
      </c>
    </row>
    <row r="20" spans="1:7" ht="15.75">
      <c r="A20" s="11">
        <f>'WC Position'!A3</f>
        <v>1</v>
      </c>
      <c r="B20" s="2">
        <v>-0.4774</v>
      </c>
      <c r="C20" s="2">
        <v>-58.1912</v>
      </c>
      <c r="D20" s="2">
        <v>-2.97326</v>
      </c>
      <c r="E20" s="2">
        <v>-0.14661</v>
      </c>
      <c r="F20" s="2">
        <v>89.96302</v>
      </c>
      <c r="G20" s="8">
        <v>89.87993</v>
      </c>
    </row>
    <row r="21" spans="1:7" ht="15.75">
      <c r="A21" s="11">
        <f>'WC Position'!A4</f>
        <v>2</v>
      </c>
      <c r="B21" s="2">
        <v>-0.46434</v>
      </c>
      <c r="C21" s="2">
        <v>-58.18837</v>
      </c>
      <c r="D21" s="2">
        <v>-2.97831</v>
      </c>
      <c r="E21" s="2">
        <v>-0.14517</v>
      </c>
      <c r="F21" s="2">
        <v>89.96393</v>
      </c>
      <c r="G21" s="8">
        <v>89.88223</v>
      </c>
    </row>
    <row r="22" spans="1:7" ht="15.75">
      <c r="A22" s="11">
        <f>'WC Position'!A5</f>
        <v>3</v>
      </c>
      <c r="B22" s="2">
        <v>-0.45953</v>
      </c>
      <c r="C22" s="2">
        <v>-58.18771</v>
      </c>
      <c r="D22" s="2">
        <v>-2.98235</v>
      </c>
      <c r="E22" s="2">
        <v>-0.14298</v>
      </c>
      <c r="F22" s="2">
        <v>89.9665</v>
      </c>
      <c r="G22" s="8">
        <v>89.88178</v>
      </c>
    </row>
    <row r="23" spans="1:7" ht="15.75">
      <c r="A23" s="11">
        <f>'WC Position'!A6</f>
        <v>4</v>
      </c>
      <c r="B23" s="2">
        <v>-0.46379</v>
      </c>
      <c r="C23" s="2">
        <v>-58.18716</v>
      </c>
      <c r="D23" s="2">
        <v>-2.98103</v>
      </c>
      <c r="E23" s="2">
        <v>-0.14407</v>
      </c>
      <c r="F23" s="2">
        <v>89.96482</v>
      </c>
      <c r="G23" s="8">
        <v>89.88247</v>
      </c>
    </row>
    <row r="24" spans="1:7" ht="15.75">
      <c r="A24" s="11">
        <f>'WC Position'!A7</f>
        <v>5</v>
      </c>
      <c r="B24" s="2">
        <v>-0.46093</v>
      </c>
      <c r="C24" s="2">
        <v>-58.18735</v>
      </c>
      <c r="D24" s="2">
        <v>-2.98313</v>
      </c>
      <c r="E24" s="2">
        <v>-0.14295</v>
      </c>
      <c r="F24" s="2">
        <v>89.96538</v>
      </c>
      <c r="G24" s="8">
        <v>89.88184</v>
      </c>
    </row>
    <row r="25" spans="1:7" ht="15.75">
      <c r="A25" s="11">
        <f>'WC Position'!A8</f>
        <v>6</v>
      </c>
      <c r="B25" s="2">
        <v>-0.46499</v>
      </c>
      <c r="C25" s="2">
        <v>-58.18878</v>
      </c>
      <c r="D25" s="2">
        <v>-2.97905</v>
      </c>
      <c r="E25" s="2">
        <v>-0.14438</v>
      </c>
      <c r="F25" s="2">
        <v>89.9646</v>
      </c>
      <c r="G25" s="8">
        <v>89.88121</v>
      </c>
    </row>
    <row r="26" spans="1:7" ht="15.75">
      <c r="A26" s="11">
        <f>'WC Position'!A9</f>
        <v>7</v>
      </c>
      <c r="B26" s="2">
        <v>-0.46413</v>
      </c>
      <c r="C26" s="2">
        <v>-58.18919</v>
      </c>
      <c r="D26" s="2">
        <v>-2.97861</v>
      </c>
      <c r="E26" s="2">
        <v>-0.14417</v>
      </c>
      <c r="F26" s="2">
        <v>89.96454</v>
      </c>
      <c r="G26" s="8">
        <v>89.8809</v>
      </c>
    </row>
    <row r="27" spans="1:7" ht="15.75">
      <c r="A27" s="11">
        <f>'WC Position'!A10</f>
        <v>8</v>
      </c>
      <c r="B27" s="2">
        <v>-0.47003</v>
      </c>
      <c r="C27" s="2">
        <v>-58.18869</v>
      </c>
      <c r="D27" s="2">
        <v>-2.9744</v>
      </c>
      <c r="E27" s="2">
        <v>-0.14602</v>
      </c>
      <c r="F27" s="2">
        <v>89.96374</v>
      </c>
      <c r="G27" s="8">
        <v>89.8811</v>
      </c>
    </row>
    <row r="28" spans="1:7" ht="15.75">
      <c r="A28" s="11">
        <f>'WC Position'!A11</f>
        <v>9</v>
      </c>
      <c r="B28" s="2">
        <v>-0.43703</v>
      </c>
      <c r="C28" s="2">
        <v>-58.18328</v>
      </c>
      <c r="D28" s="2">
        <v>-2.99747</v>
      </c>
      <c r="E28" s="2">
        <v>-0.13848</v>
      </c>
      <c r="F28" s="2">
        <v>89.96798</v>
      </c>
      <c r="G28" s="8">
        <v>89.88631</v>
      </c>
    </row>
    <row r="29" spans="1:7" ht="16.5" thickBot="1">
      <c r="A29" s="21">
        <f>'WC Position'!A12</f>
        <v>10</v>
      </c>
      <c r="B29" s="22">
        <v>-0.43724</v>
      </c>
      <c r="C29" s="22">
        <v>-58.18404</v>
      </c>
      <c r="D29" s="22">
        <v>-2.99298</v>
      </c>
      <c r="E29" s="22">
        <v>-0.13769</v>
      </c>
      <c r="F29" s="22">
        <v>89.96735</v>
      </c>
      <c r="G29" s="23">
        <v>89.88289</v>
      </c>
    </row>
    <row r="30" spans="1:7" ht="16.5" thickTop="1">
      <c r="A30" s="11" t="s">
        <v>8</v>
      </c>
      <c r="B30" s="2">
        <f aca="true" t="shared" si="3" ref="B30:G30">AVERAGE(B20:B29)</f>
        <v>-0.459941</v>
      </c>
      <c r="C30" s="2">
        <f t="shared" si="3"/>
        <v>-58.187577</v>
      </c>
      <c r="D30" s="2">
        <f t="shared" si="3"/>
        <v>-2.982059</v>
      </c>
      <c r="E30" s="2">
        <f t="shared" si="3"/>
        <v>-0.143252</v>
      </c>
      <c r="F30" s="2">
        <f t="shared" si="3"/>
        <v>89.965186</v>
      </c>
      <c r="G30" s="8">
        <f t="shared" si="3"/>
        <v>89.88206599999998</v>
      </c>
    </row>
    <row r="31" spans="1:7" ht="15.75">
      <c r="A31" s="11" t="s">
        <v>9</v>
      </c>
      <c r="B31" s="2">
        <f aca="true" t="shared" si="4" ref="B31:G31">MAX(B20:B29)-MIN(B20:B29)</f>
        <v>0.04037000000000002</v>
      </c>
      <c r="C31" s="2">
        <f t="shared" si="4"/>
        <v>0.007919999999998595</v>
      </c>
      <c r="D31" s="2">
        <f t="shared" si="4"/>
        <v>0.024210000000000065</v>
      </c>
      <c r="E31" s="2">
        <f t="shared" si="4"/>
        <v>0.008919999999999983</v>
      </c>
      <c r="F31" s="2">
        <f t="shared" si="4"/>
        <v>0.004959999999996967</v>
      </c>
      <c r="G31" s="8">
        <f t="shared" si="4"/>
        <v>0.006379999999992947</v>
      </c>
    </row>
    <row r="32" spans="1:7" ht="16.5" thickBot="1">
      <c r="A32" s="12" t="s">
        <v>10</v>
      </c>
      <c r="B32" s="9">
        <f aca="true" t="shared" si="5" ref="B32:G32">STDEV(B20:B29)</f>
        <v>0.013017966601756375</v>
      </c>
      <c r="C32" s="9">
        <f t="shared" si="5"/>
        <v>0.0023631525553797278</v>
      </c>
      <c r="D32" s="9">
        <f t="shared" si="5"/>
        <v>0.007674959934748844</v>
      </c>
      <c r="E32" s="9">
        <f t="shared" si="5"/>
        <v>0.002967864177784721</v>
      </c>
      <c r="F32" s="9">
        <f t="shared" si="5"/>
        <v>0.0016161765580094258</v>
      </c>
      <c r="G32" s="10">
        <f t="shared" si="5"/>
        <v>0.001719219461136634</v>
      </c>
    </row>
    <row r="35" s="7" customFormat="1" ht="15.75"/>
    <row r="62" s="7" customFormat="1" ht="15.75"/>
  </sheetData>
  <printOptions/>
  <pageMargins left="0.5" right="0.5" top="1" bottom="0.25" header="0.5" footer="0.5"/>
  <pageSetup horizontalDpi="600" verticalDpi="600" orientation="portrait" r:id="rId1"/>
  <headerFooter alignWithMargins="0">
    <oddHeader>&amp;C&amp;F
NO VACUUM STATS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2008-07-08T22:47:05Z</cp:lastPrinted>
  <dcterms:created xsi:type="dcterms:W3CDTF">2008-02-25T18:21:48Z</dcterms:created>
  <dcterms:modified xsi:type="dcterms:W3CDTF">2008-08-22T16:23:03Z</dcterms:modified>
  <cp:category/>
  <cp:version/>
  <cp:contentType/>
  <cp:contentStatus/>
</cp:coreProperties>
</file>