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01" windowWidth="12360" windowHeight="11730" tabRatio="879" activeTab="0"/>
  </bookViews>
  <sheets>
    <sheet name="WC Position" sheetId="1" r:id="rId1"/>
    <sheet name="TB 5-8 Positions BENCH$CSY" sheetId="2" r:id="rId2"/>
    <sheet name="TRANSFORMATIONS" sheetId="3" r:id="rId3"/>
  </sheets>
  <definedNames/>
  <calcPr fullCalcOnLoad="1"/>
</workbook>
</file>

<file path=xl/sharedStrings.xml><?xml version="1.0" encoding="utf-8"?>
<sst xmlns="http://schemas.openxmlformats.org/spreadsheetml/2006/main" count="79" uniqueCount="27">
  <si>
    <t>X-POS CARD</t>
  </si>
  <si>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</si>
  <si>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</si>
  <si>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</si>
  <si>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</si>
  <si>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</si>
  <si>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</si>
  <si>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</si>
  <si>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</si>
  <si>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</si>
  <si>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</si>
  <si>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Y-INTPT CARD</t>
  </si>
  <si>
    <t>BENCH$CSY</t>
  </si>
  <si>
    <t>CYCLE</t>
  </si>
  <si>
    <t>Transformation of WIRE$CSY TO BFWTB$CSY</t>
  </si>
  <si>
    <t>CSY =</t>
  </si>
  <si>
    <t>X-INTPT CARD</t>
  </si>
  <si>
    <t>Transformation of WIRE$CSY TO BENCH$CSY</t>
  </si>
  <si>
    <t>X WIRE</t>
  </si>
  <si>
    <t>Y WIRE</t>
  </si>
  <si>
    <t>NOM</t>
  </si>
  <si>
    <t>-</t>
  </si>
  <si>
    <t>RMS Tol</t>
  </si>
  <si>
    <t>BEAMLINE$CSY</t>
  </si>
  <si>
    <t>APA PXPY</t>
  </si>
  <si>
    <t>PA PYPZ</t>
  </si>
  <si>
    <t>PA PXPZ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</si>
</sst>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b/>
      <sz val="10.2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8.25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b/>
      <sz val="11.75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9.25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164" fontId="22" fillId="0" borderId="2" xfId="0" applyNumberFormat="1" applyFont="1" applyFill="1" applyBorder="1" applyAlignment="1">
      <alignment horizontal="center"/>
    </xf>
    <xf numFmtId="164" fontId="22" fillId="0" borderId="3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Position'!$B$2</c:f>
              <c:strCache>
                <c:ptCount val="1"/>
                <c:pt idx="0">
                  <c:v>X-POS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Position'!$B$3:$B$12</c:f>
              <c:numCache/>
            </c:numRef>
          </c:val>
          <c:smooth val="0"/>
        </c:ser>
        <c:marker val="1"/>
        <c:axId val="34355844"/>
        <c:axId val="40767141"/>
      </c:lineChart>
      <c:catAx>
        <c:axId val="34355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67141"/>
        <c:crosses val="autoZero"/>
        <c:auto val="1"/>
        <c:lblOffset val="100"/>
        <c:noMultiLvlLbl val="0"/>
      </c:catAx>
      <c:valAx>
        <c:axId val="40767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X-Position of WC (symmetry)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55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6 -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BENCH$CSY'!$H$2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7939614"/>
        <c:axId val="51694479"/>
      </c:lineChart>
      <c:catAx>
        <c:axId val="57939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94479"/>
        <c:crosses val="autoZero"/>
        <c:auto val="1"/>
        <c:lblOffset val="100"/>
        <c:noMultiLvlLbl val="0"/>
      </c:catAx>
      <c:valAx>
        <c:axId val="51694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39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6 -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BENCH$CSY'!$I$2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BENCH$CSY'!$I$3:$I$12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2597128"/>
        <c:axId val="26503241"/>
      </c:lineChart>
      <c:catAx>
        <c:axId val="62597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03241"/>
        <c:crosses val="autoZero"/>
        <c:auto val="1"/>
        <c:lblOffset val="100"/>
        <c:noMultiLvlLbl val="0"/>
      </c:catAx>
      <c:valAx>
        <c:axId val="26503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97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7 -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BENCH$CSY'!$B$18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7202578"/>
        <c:axId val="66387747"/>
      </c:lineChart>
      <c:catAx>
        <c:axId val="37202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87747"/>
        <c:crosses val="autoZero"/>
        <c:auto val="1"/>
        <c:lblOffset val="100"/>
        <c:noMultiLvlLbl val="0"/>
      </c:catAx>
      <c:valAx>
        <c:axId val="66387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02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7 -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BENCH$CSY'!$C$18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BENCH$CSY'!$C$19:$C$28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0618812"/>
        <c:axId val="8698397"/>
      </c:lineChart>
      <c:catAx>
        <c:axId val="60618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98397"/>
        <c:crosses val="autoZero"/>
        <c:auto val="1"/>
        <c:lblOffset val="100"/>
        <c:noMultiLvlLbl val="0"/>
      </c:catAx>
      <c:valAx>
        <c:axId val="8698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618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7 -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BENCH$CSY'!$D$18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BENCH$CSY'!$D$19:$D$28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1176710"/>
        <c:axId val="33481527"/>
      </c:lineChart>
      <c:catAx>
        <c:axId val="11176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81527"/>
        <c:crosses val="autoZero"/>
        <c:auto val="1"/>
        <c:lblOffset val="100"/>
        <c:noMultiLvlLbl val="0"/>
      </c:catAx>
      <c:valAx>
        <c:axId val="33481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76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8 -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BENCH$CSY'!$G$18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BENCH$CSY'!$G$19:$G$28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2898288"/>
        <c:axId val="27649137"/>
      </c:lineChart>
      <c:catAx>
        <c:axId val="32898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49137"/>
        <c:crosses val="autoZero"/>
        <c:auto val="1"/>
        <c:lblOffset val="100"/>
        <c:noMultiLvlLbl val="0"/>
      </c:catAx>
      <c:valAx>
        <c:axId val="27649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98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8 -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BENCH$CSY'!$H$18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BENCH$CSY'!$H$19:$H$28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7515642"/>
        <c:axId val="24987595"/>
      </c:lineChart>
      <c:catAx>
        <c:axId val="47515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87595"/>
        <c:crosses val="autoZero"/>
        <c:auto val="1"/>
        <c:lblOffset val="100"/>
        <c:noMultiLvlLbl val="0"/>
      </c:catAx>
      <c:valAx>
        <c:axId val="24987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15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TB 8 -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BENCH$CSY'!$I$18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BENCH$CSY'!$I$19:$I$28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3561764"/>
        <c:axId val="10729285"/>
      </c:lineChart>
      <c:catAx>
        <c:axId val="23561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29285"/>
        <c:crosses val="autoZero"/>
        <c:auto val="1"/>
        <c:lblOffset val="100"/>
        <c:noMultiLvlLbl val="0"/>
      </c:catAx>
      <c:valAx>
        <c:axId val="10729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61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Position'!$E$2</c:f>
              <c:strCache>
                <c:ptCount val="1"/>
                <c:pt idx="0">
                  <c:v>X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Position'!$E$3:$E$12</c:f>
              <c:numCache/>
            </c:numRef>
          </c:val>
          <c:smooth val="0"/>
        </c:ser>
        <c:marker val="1"/>
        <c:axId val="31359950"/>
        <c:axId val="13804095"/>
      </c:lineChart>
      <c:catAx>
        <c:axId val="31359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04095"/>
        <c:crosses val="autoZero"/>
        <c:auto val="1"/>
        <c:lblOffset val="100"/>
        <c:noMultiLvlLbl val="0"/>
      </c:catAx>
      <c:valAx>
        <c:axId val="13804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59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Position'!$F$2</c:f>
              <c:strCache>
                <c:ptCount val="1"/>
                <c:pt idx="0">
                  <c:v>Y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Position'!$F$3:$F$12</c:f>
              <c:numCache/>
            </c:numRef>
          </c:val>
          <c:smooth val="0"/>
        </c:ser>
        <c:marker val="1"/>
        <c:axId val="57127992"/>
        <c:axId val="44389881"/>
      </c:lineChart>
      <c:catAx>
        <c:axId val="57127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89881"/>
        <c:crosses val="autoZero"/>
        <c:auto val="1"/>
        <c:lblOffset val="100"/>
        <c:noMultiLvlLbl val="0"/>
      </c:catAx>
      <c:valAx>
        <c:axId val="44389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27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Position'!$C$2</c:f>
              <c:strCache>
                <c:ptCount val="1"/>
                <c:pt idx="0">
                  <c:v>X-INTPT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Position'!$C$3:$C$12</c:f>
              <c:numCache/>
            </c:numRef>
          </c:val>
          <c:smooth val="0"/>
        </c:ser>
        <c:marker val="1"/>
        <c:axId val="63964610"/>
        <c:axId val="38810579"/>
      </c:lineChart>
      <c:catAx>
        <c:axId val="63964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10579"/>
        <c:crosses val="autoZero"/>
        <c:auto val="1"/>
        <c:lblOffset val="100"/>
        <c:noMultiLvlLbl val="0"/>
      </c:catAx>
      <c:valAx>
        <c:axId val="38810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X-Intersect Pt of WC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64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Position'!$D$2</c:f>
              <c:strCache>
                <c:ptCount val="1"/>
                <c:pt idx="0">
                  <c:v>Y-INTPT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Position'!$D$3:$D$12</c:f>
              <c:numCache/>
            </c:numRef>
          </c:val>
          <c:smooth val="0"/>
        </c:ser>
        <c:marker val="1"/>
        <c:axId val="13750892"/>
        <c:axId val="56649165"/>
      </c:lineChart>
      <c:catAx>
        <c:axId val="13750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49165"/>
        <c:crosses val="autoZero"/>
        <c:auto val="1"/>
        <c:lblOffset val="100"/>
        <c:noMultiLvlLbl val="0"/>
      </c:catAx>
      <c:valAx>
        <c:axId val="56649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Y-Intersection Pt WC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50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TB 5 -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BENCH$CSY'!$B$2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0080438"/>
        <c:axId val="25179623"/>
      </c:lineChart>
      <c:catAx>
        <c:axId val="40080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79623"/>
        <c:crosses val="autoZero"/>
        <c:auto val="1"/>
        <c:lblOffset val="100"/>
        <c:noMultiLvlLbl val="0"/>
      </c:catAx>
      <c:valAx>
        <c:axId val="25179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80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5 -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BENCH$CSY'!$C$2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5290016"/>
        <c:axId val="26283553"/>
      </c:lineChart>
      <c:catAx>
        <c:axId val="25290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83553"/>
        <c:crosses val="autoZero"/>
        <c:auto val="1"/>
        <c:lblOffset val="100"/>
        <c:noMultiLvlLbl val="0"/>
      </c:catAx>
      <c:valAx>
        <c:axId val="26283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90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TB 5 -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BENCH$CSY'!$D$2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5225386"/>
        <c:axId val="48593019"/>
      </c:lineChart>
      <c:catAx>
        <c:axId val="35225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93019"/>
        <c:crosses val="autoZero"/>
        <c:auto val="1"/>
        <c:lblOffset val="100"/>
        <c:noMultiLvlLbl val="0"/>
      </c:catAx>
      <c:valAx>
        <c:axId val="48593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25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6 -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BENCH$CSY'!$G$2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BENCH$CSY'!$G$3:$G$12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4683988"/>
        <c:axId val="43720437"/>
      </c:lineChart>
      <c:catAx>
        <c:axId val="34683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20437"/>
        <c:crosses val="autoZero"/>
        <c:auto val="1"/>
        <c:lblOffset val="100"/>
        <c:noMultiLvlLbl val="0"/>
      </c:catAx>
      <c:valAx>
        <c:axId val="43720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83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Relationship Id="rId11" Type="http://schemas.openxmlformats.org/officeDocument/2006/relationships/chart" Target="/xl/charts/chart16.xml" /><Relationship Id="rId1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47625</xdr:rowOff>
    </xdr:from>
    <xdr:to>
      <xdr:col>7</xdr:col>
      <xdr:colOff>476250</xdr:colOff>
      <xdr:row>42</xdr:row>
      <xdr:rowOff>9525</xdr:rowOff>
    </xdr:to>
    <xdr:graphicFrame>
      <xdr:nvGraphicFramePr>
        <xdr:cNvPr id="1" name="Chart 5"/>
        <xdr:cNvGraphicFramePr/>
      </xdr:nvGraphicFramePr>
      <xdr:xfrm>
        <a:off x="76200" y="4476750"/>
        <a:ext cx="60007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94</xdr:row>
      <xdr:rowOff>76200</xdr:rowOff>
    </xdr:from>
    <xdr:to>
      <xdr:col>7</xdr:col>
      <xdr:colOff>523875</xdr:colOff>
      <xdr:row>116</xdr:row>
      <xdr:rowOff>9525</xdr:rowOff>
    </xdr:to>
    <xdr:graphicFrame>
      <xdr:nvGraphicFramePr>
        <xdr:cNvPr id="2" name="Chart 7"/>
        <xdr:cNvGraphicFramePr/>
      </xdr:nvGraphicFramePr>
      <xdr:xfrm>
        <a:off x="361950" y="16163925"/>
        <a:ext cx="57626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333375</xdr:colOff>
      <xdr:row>116</xdr:row>
      <xdr:rowOff>76200</xdr:rowOff>
    </xdr:from>
    <xdr:to>
      <xdr:col>7</xdr:col>
      <xdr:colOff>514350</xdr:colOff>
      <xdr:row>139</xdr:row>
      <xdr:rowOff>76200</xdr:rowOff>
    </xdr:to>
    <xdr:graphicFrame>
      <xdr:nvGraphicFramePr>
        <xdr:cNvPr id="3" name="Chart 8"/>
        <xdr:cNvGraphicFramePr/>
      </xdr:nvGraphicFramePr>
      <xdr:xfrm>
        <a:off x="333375" y="19726275"/>
        <a:ext cx="57816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47</xdr:row>
      <xdr:rowOff>85725</xdr:rowOff>
    </xdr:from>
    <xdr:to>
      <xdr:col>7</xdr:col>
      <xdr:colOff>533400</xdr:colOff>
      <xdr:row>69</xdr:row>
      <xdr:rowOff>28575</xdr:rowOff>
    </xdr:to>
    <xdr:graphicFrame>
      <xdr:nvGraphicFramePr>
        <xdr:cNvPr id="4" name="Chart 9"/>
        <xdr:cNvGraphicFramePr/>
      </xdr:nvGraphicFramePr>
      <xdr:xfrm>
        <a:off x="85725" y="8562975"/>
        <a:ext cx="6048375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70</xdr:row>
      <xdr:rowOff>133350</xdr:rowOff>
    </xdr:from>
    <xdr:to>
      <xdr:col>7</xdr:col>
      <xdr:colOff>523875</xdr:colOff>
      <xdr:row>93</xdr:row>
      <xdr:rowOff>142875</xdr:rowOff>
    </xdr:to>
    <xdr:graphicFrame>
      <xdr:nvGraphicFramePr>
        <xdr:cNvPr id="5" name="Chart 10"/>
        <xdr:cNvGraphicFramePr/>
      </xdr:nvGraphicFramePr>
      <xdr:xfrm>
        <a:off x="66675" y="12334875"/>
        <a:ext cx="6057900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51</xdr:row>
      <xdr:rowOff>66675</xdr:rowOff>
    </xdr:from>
    <xdr:to>
      <xdr:col>7</xdr:col>
      <xdr:colOff>809625</xdr:colOff>
      <xdr:row>67</xdr:row>
      <xdr:rowOff>85725</xdr:rowOff>
    </xdr:to>
    <xdr:graphicFrame>
      <xdr:nvGraphicFramePr>
        <xdr:cNvPr id="1" name="Chart 4"/>
        <xdr:cNvGraphicFramePr/>
      </xdr:nvGraphicFramePr>
      <xdr:xfrm>
        <a:off x="504825" y="10134600"/>
        <a:ext cx="57626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67</xdr:row>
      <xdr:rowOff>152400</xdr:rowOff>
    </xdr:from>
    <xdr:to>
      <xdr:col>7</xdr:col>
      <xdr:colOff>809625</xdr:colOff>
      <xdr:row>87</xdr:row>
      <xdr:rowOff>38100</xdr:rowOff>
    </xdr:to>
    <xdr:graphicFrame>
      <xdr:nvGraphicFramePr>
        <xdr:cNvPr id="2" name="Chart 5"/>
        <xdr:cNvGraphicFramePr/>
      </xdr:nvGraphicFramePr>
      <xdr:xfrm>
        <a:off x="514350" y="12839700"/>
        <a:ext cx="57531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523875</xdr:colOff>
      <xdr:row>87</xdr:row>
      <xdr:rowOff>95250</xdr:rowOff>
    </xdr:from>
    <xdr:to>
      <xdr:col>7</xdr:col>
      <xdr:colOff>790575</xdr:colOff>
      <xdr:row>103</xdr:row>
      <xdr:rowOff>66675</xdr:rowOff>
    </xdr:to>
    <xdr:graphicFrame>
      <xdr:nvGraphicFramePr>
        <xdr:cNvPr id="3" name="Chart 6"/>
        <xdr:cNvGraphicFramePr/>
      </xdr:nvGraphicFramePr>
      <xdr:xfrm>
        <a:off x="523875" y="16021050"/>
        <a:ext cx="572452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104</xdr:row>
      <xdr:rowOff>38100</xdr:rowOff>
    </xdr:from>
    <xdr:to>
      <xdr:col>7</xdr:col>
      <xdr:colOff>809625</xdr:colOff>
      <xdr:row>121</xdr:row>
      <xdr:rowOff>123825</xdr:rowOff>
    </xdr:to>
    <xdr:graphicFrame>
      <xdr:nvGraphicFramePr>
        <xdr:cNvPr id="4" name="Chart 7"/>
        <xdr:cNvGraphicFramePr/>
      </xdr:nvGraphicFramePr>
      <xdr:xfrm>
        <a:off x="504825" y="18716625"/>
        <a:ext cx="5762625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514350</xdr:colOff>
      <xdr:row>122</xdr:row>
      <xdr:rowOff>28575</xdr:rowOff>
    </xdr:from>
    <xdr:to>
      <xdr:col>8</xdr:col>
      <xdr:colOff>0</xdr:colOff>
      <xdr:row>141</xdr:row>
      <xdr:rowOff>85725</xdr:rowOff>
    </xdr:to>
    <xdr:graphicFrame>
      <xdr:nvGraphicFramePr>
        <xdr:cNvPr id="5" name="Chart 8"/>
        <xdr:cNvGraphicFramePr/>
      </xdr:nvGraphicFramePr>
      <xdr:xfrm>
        <a:off x="514350" y="21621750"/>
        <a:ext cx="5762625" cy="3133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504825</xdr:colOff>
      <xdr:row>141</xdr:row>
      <xdr:rowOff>114300</xdr:rowOff>
    </xdr:from>
    <xdr:to>
      <xdr:col>8</xdr:col>
      <xdr:colOff>9525</xdr:colOff>
      <xdr:row>156</xdr:row>
      <xdr:rowOff>142875</xdr:rowOff>
    </xdr:to>
    <xdr:graphicFrame>
      <xdr:nvGraphicFramePr>
        <xdr:cNvPr id="6" name="Chart 9"/>
        <xdr:cNvGraphicFramePr/>
      </xdr:nvGraphicFramePr>
      <xdr:xfrm>
        <a:off x="504825" y="24784050"/>
        <a:ext cx="5781675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485775</xdr:colOff>
      <xdr:row>157</xdr:row>
      <xdr:rowOff>85725</xdr:rowOff>
    </xdr:from>
    <xdr:to>
      <xdr:col>7</xdr:col>
      <xdr:colOff>809625</xdr:colOff>
      <xdr:row>174</xdr:row>
      <xdr:rowOff>123825</xdr:rowOff>
    </xdr:to>
    <xdr:graphicFrame>
      <xdr:nvGraphicFramePr>
        <xdr:cNvPr id="7" name="Chart 10"/>
        <xdr:cNvGraphicFramePr/>
      </xdr:nvGraphicFramePr>
      <xdr:xfrm>
        <a:off x="485775" y="27346275"/>
        <a:ext cx="5781675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504825</xdr:colOff>
      <xdr:row>175</xdr:row>
      <xdr:rowOff>9525</xdr:rowOff>
    </xdr:from>
    <xdr:to>
      <xdr:col>7</xdr:col>
      <xdr:colOff>781050</xdr:colOff>
      <xdr:row>194</xdr:row>
      <xdr:rowOff>0</xdr:rowOff>
    </xdr:to>
    <xdr:graphicFrame>
      <xdr:nvGraphicFramePr>
        <xdr:cNvPr id="8" name="Chart 11"/>
        <xdr:cNvGraphicFramePr/>
      </xdr:nvGraphicFramePr>
      <xdr:xfrm>
        <a:off x="504825" y="30184725"/>
        <a:ext cx="5734050" cy="3067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514350</xdr:colOff>
      <xdr:row>194</xdr:row>
      <xdr:rowOff>28575</xdr:rowOff>
    </xdr:from>
    <xdr:to>
      <xdr:col>8</xdr:col>
      <xdr:colOff>0</xdr:colOff>
      <xdr:row>209</xdr:row>
      <xdr:rowOff>95250</xdr:rowOff>
    </xdr:to>
    <xdr:graphicFrame>
      <xdr:nvGraphicFramePr>
        <xdr:cNvPr id="9" name="Chart 12"/>
        <xdr:cNvGraphicFramePr/>
      </xdr:nvGraphicFramePr>
      <xdr:xfrm>
        <a:off x="514350" y="33280350"/>
        <a:ext cx="576262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485775</xdr:colOff>
      <xdr:row>210</xdr:row>
      <xdr:rowOff>38100</xdr:rowOff>
    </xdr:from>
    <xdr:to>
      <xdr:col>7</xdr:col>
      <xdr:colOff>809625</xdr:colOff>
      <xdr:row>229</xdr:row>
      <xdr:rowOff>114300</xdr:rowOff>
    </xdr:to>
    <xdr:graphicFrame>
      <xdr:nvGraphicFramePr>
        <xdr:cNvPr id="10" name="Chart 13"/>
        <xdr:cNvGraphicFramePr/>
      </xdr:nvGraphicFramePr>
      <xdr:xfrm>
        <a:off x="485775" y="35880675"/>
        <a:ext cx="5781675" cy="3152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485775</xdr:colOff>
      <xdr:row>230</xdr:row>
      <xdr:rowOff>0</xdr:rowOff>
    </xdr:from>
    <xdr:to>
      <xdr:col>7</xdr:col>
      <xdr:colOff>809625</xdr:colOff>
      <xdr:row>247</xdr:row>
      <xdr:rowOff>57150</xdr:rowOff>
    </xdr:to>
    <xdr:graphicFrame>
      <xdr:nvGraphicFramePr>
        <xdr:cNvPr id="11" name="Chart 14"/>
        <xdr:cNvGraphicFramePr/>
      </xdr:nvGraphicFramePr>
      <xdr:xfrm>
        <a:off x="485775" y="39081075"/>
        <a:ext cx="5781675" cy="2809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514350</xdr:colOff>
      <xdr:row>247</xdr:row>
      <xdr:rowOff>114300</xdr:rowOff>
    </xdr:from>
    <xdr:to>
      <xdr:col>8</xdr:col>
      <xdr:colOff>0</xdr:colOff>
      <xdr:row>262</xdr:row>
      <xdr:rowOff>85725</xdr:rowOff>
    </xdr:to>
    <xdr:graphicFrame>
      <xdr:nvGraphicFramePr>
        <xdr:cNvPr id="12" name="Chart 15"/>
        <xdr:cNvGraphicFramePr/>
      </xdr:nvGraphicFramePr>
      <xdr:xfrm>
        <a:off x="514350" y="41948100"/>
        <a:ext cx="5762625" cy="2400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9.140625" style="1" customWidth="1"/>
    <col min="2" max="6" width="13.140625" style="1" customWidth="1"/>
    <col min="7" max="16384" width="9.140625" style="1" customWidth="1"/>
  </cols>
  <sheetData>
    <row r="1" spans="1:6" ht="15.75" thickBot="1">
      <c r="A1" s="16" t="s">
        <v>15</v>
      </c>
      <c r="B1" s="19" t="s">
        <v>12</v>
      </c>
      <c r="C1" s="19" t="s">
        <v>12</v>
      </c>
      <c r="D1" s="19" t="s">
        <v>12</v>
      </c>
      <c r="E1" s="19" t="s">
        <v>23</v>
      </c>
      <c r="F1" s="19" t="s">
        <v>23</v>
      </c>
    </row>
    <row r="2" spans="1:6" ht="31.5">
      <c r="A2" s="13" t="s">
        <v>13</v>
      </c>
      <c r="B2" s="17" t="s">
        <v>0</v>
      </c>
      <c r="C2" s="17" t="s">
        <v>16</v>
      </c>
      <c r="D2" s="17" t="s">
        <v>11</v>
      </c>
      <c r="E2" s="17" t="s">
        <v>18</v>
      </c>
      <c r="F2" s="18" t="s">
        <v>19</v>
      </c>
    </row>
    <row r="3" spans="1:6" ht="15.75">
      <c r="A3" s="11">
        <v>1</v>
      </c>
      <c r="B3" s="25">
        <v>0.04235</v>
      </c>
      <c r="C3" s="25">
        <v>-40.11764</v>
      </c>
      <c r="D3" s="25">
        <v>-95.02763</v>
      </c>
      <c r="E3" s="2">
        <v>-0.38519</v>
      </c>
      <c r="F3" s="8">
        <v>-0.17682</v>
      </c>
    </row>
    <row r="4" spans="1:6" ht="15.75">
      <c r="A4" s="11">
        <v>2</v>
      </c>
      <c r="B4" s="25">
        <v>0.03788</v>
      </c>
      <c r="C4" s="25">
        <v>-40.13661</v>
      </c>
      <c r="D4" s="25">
        <v>-95.02527</v>
      </c>
      <c r="E4" s="2">
        <v>-0.38965</v>
      </c>
      <c r="F4" s="8">
        <v>-0.1774</v>
      </c>
    </row>
    <row r="5" spans="1:6" ht="15.75">
      <c r="A5" s="11">
        <v>3</v>
      </c>
      <c r="B5" s="25">
        <v>0.04388</v>
      </c>
      <c r="C5" s="25">
        <v>-40.12846</v>
      </c>
      <c r="D5" s="25">
        <v>-95.03011</v>
      </c>
      <c r="E5" s="2">
        <v>-0.38369</v>
      </c>
      <c r="F5" s="8">
        <v>-0.17949</v>
      </c>
    </row>
    <row r="6" spans="1:6" ht="15.75">
      <c r="A6" s="11">
        <v>4</v>
      </c>
      <c r="B6" s="25">
        <v>0.04187</v>
      </c>
      <c r="C6" s="26">
        <v>-40.13068</v>
      </c>
      <c r="D6" s="26">
        <v>-95.02826</v>
      </c>
      <c r="E6" s="2">
        <v>-0.38584</v>
      </c>
      <c r="F6" s="8">
        <v>-0.17831</v>
      </c>
    </row>
    <row r="7" spans="1:6" ht="15.75">
      <c r="A7" s="11">
        <v>5</v>
      </c>
      <c r="B7" s="25">
        <v>0.03904</v>
      </c>
      <c r="C7" s="26">
        <v>-40.13451</v>
      </c>
      <c r="D7" s="26">
        <v>-95.02742</v>
      </c>
      <c r="E7" s="2">
        <v>-0.38862</v>
      </c>
      <c r="F7" s="8">
        <v>-0.17868</v>
      </c>
    </row>
    <row r="8" spans="1:6" ht="15.75">
      <c r="A8" s="11">
        <v>6</v>
      </c>
      <c r="B8" s="25">
        <v>0.03515</v>
      </c>
      <c r="C8" s="26">
        <v>-40.13859</v>
      </c>
      <c r="D8" s="26">
        <v>-95.02671</v>
      </c>
      <c r="E8" s="2">
        <v>-0.39239</v>
      </c>
      <c r="F8" s="8">
        <v>-0.17846</v>
      </c>
    </row>
    <row r="9" spans="1:6" ht="15.75">
      <c r="A9" s="11">
        <v>7</v>
      </c>
      <c r="B9" s="25">
        <v>0.03094</v>
      </c>
      <c r="C9" s="26">
        <v>-40.14492</v>
      </c>
      <c r="D9" s="26">
        <v>-95.02533</v>
      </c>
      <c r="E9" s="2">
        <v>-0.39668</v>
      </c>
      <c r="F9" s="8">
        <v>-0.17819</v>
      </c>
    </row>
    <row r="10" spans="1:6" ht="15.75">
      <c r="A10" s="11">
        <v>8</v>
      </c>
      <c r="B10" s="26">
        <v>0.02751</v>
      </c>
      <c r="C10" s="26">
        <v>-40.14994</v>
      </c>
      <c r="D10" s="26">
        <v>-95.02531</v>
      </c>
      <c r="E10" s="2">
        <v>-0.4001</v>
      </c>
      <c r="F10" s="8">
        <v>-0.17932</v>
      </c>
    </row>
    <row r="11" spans="1:6" ht="15.75">
      <c r="A11" s="11">
        <v>9</v>
      </c>
      <c r="B11" s="26">
        <v>0.02303</v>
      </c>
      <c r="C11" s="26">
        <v>-40.15601</v>
      </c>
      <c r="D11" s="26">
        <v>-95.02525</v>
      </c>
      <c r="E11" s="2">
        <v>-0.40457</v>
      </c>
      <c r="F11" s="8">
        <v>-0.18015</v>
      </c>
    </row>
    <row r="12" spans="1:6" ht="16.5" thickBot="1">
      <c r="A12" s="21">
        <v>10</v>
      </c>
      <c r="B12" s="27">
        <v>0.02203</v>
      </c>
      <c r="C12" s="27">
        <v>-40.15471</v>
      </c>
      <c r="D12" s="27">
        <v>-95.02557</v>
      </c>
      <c r="E12" s="22">
        <v>-0.4056</v>
      </c>
      <c r="F12" s="23">
        <v>-0.17997</v>
      </c>
    </row>
    <row r="13" spans="1:6" ht="16.5" thickTop="1">
      <c r="A13" s="11" t="s">
        <v>8</v>
      </c>
      <c r="B13" s="2">
        <f>AVERAGE(B3:B12)</f>
        <v>0.034367999999999996</v>
      </c>
      <c r="C13" s="2">
        <f>AVERAGE(C3:C12)</f>
        <v>-40.139207000000006</v>
      </c>
      <c r="D13" s="2">
        <f>AVERAGE(D3:D12)</f>
        <v>-95.02668600000001</v>
      </c>
      <c r="E13" s="2">
        <f>AVERAGE(E3:E12)</f>
        <v>-0.39323300000000005</v>
      </c>
      <c r="F13" s="8">
        <f>AVERAGE(F3:F12)</f>
        <v>-0.178679</v>
      </c>
    </row>
    <row r="14" spans="1:6" ht="15.75">
      <c r="A14" s="11" t="s">
        <v>9</v>
      </c>
      <c r="B14" s="2">
        <f>MAX(B3:B12)-MIN(B3:B12)</f>
        <v>0.02185</v>
      </c>
      <c r="C14" s="2">
        <f>MAX(C3:C12)-MIN(C3:C12)</f>
        <v>0.03837000000000046</v>
      </c>
      <c r="D14" s="2">
        <f>MAX(D3:D12)-MIN(D3:D12)</f>
        <v>0.004859999999993647</v>
      </c>
      <c r="E14" s="2">
        <f>MAX(E3:E12)-MIN(E3:E12)</f>
        <v>0.02191000000000004</v>
      </c>
      <c r="F14" s="8">
        <f>MAX(F3:F12)-MIN(F3:F12)</f>
        <v>0.0033299999999999996</v>
      </c>
    </row>
    <row r="15" spans="1:6" ht="15.75">
      <c r="A15" s="11" t="s">
        <v>10</v>
      </c>
      <c r="B15" s="2">
        <f>STDEV(B3:B12)</f>
        <v>0.008060904002240287</v>
      </c>
      <c r="C15" s="2">
        <f>STDEV(C3:C12)</f>
        <v>0.012261274222346349</v>
      </c>
      <c r="D15" s="2">
        <f>STDEV(D3:D12)</f>
        <v>0.0016558462086381795</v>
      </c>
      <c r="E15" s="2">
        <f>STDEV(E3:E12)</f>
        <v>0.008067432539400489</v>
      </c>
      <c r="F15" s="8">
        <f>STDEV(F3:F12)</f>
        <v>0.0010756956405559668</v>
      </c>
    </row>
    <row r="16" spans="1:6" ht="15.75">
      <c r="A16" s="31" t="s">
        <v>22</v>
      </c>
      <c r="B16" s="2">
        <v>0.065</v>
      </c>
      <c r="C16" s="2" t="s">
        <v>21</v>
      </c>
      <c r="D16" s="2" t="s">
        <v>21</v>
      </c>
      <c r="E16" s="2">
        <v>0.065</v>
      </c>
      <c r="F16" s="8">
        <v>0.03</v>
      </c>
    </row>
    <row r="17" spans="1:6" ht="15.75" thickBot="1">
      <c r="A17" s="28" t="s">
        <v>20</v>
      </c>
      <c r="B17" s="29">
        <v>0</v>
      </c>
      <c r="C17" s="29" t="s">
        <v>21</v>
      </c>
      <c r="D17" s="29" t="s">
        <v>21</v>
      </c>
      <c r="E17" s="29">
        <v>-0.4</v>
      </c>
      <c r="F17" s="30">
        <v>-0.2</v>
      </c>
    </row>
  </sheetData>
  <printOptions/>
  <pageMargins left="0.5" right="0.5" top="1" bottom="0.25" header="0.5" footer="0.5"/>
  <pageSetup horizontalDpi="600" verticalDpi="600" orientation="portrait" r:id="rId2"/>
  <headerFooter alignWithMargins="0">
    <oddHeader>&amp;C&amp;F
NO VACUUM STATS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19" sqref="G19:I28"/>
    </sheetView>
  </sheetViews>
  <sheetFormatPr defaultColWidth="9.140625" defaultRowHeight="12.75"/>
  <cols>
    <col min="1" max="1" width="10.28125" style="1" bestFit="1" customWidth="1"/>
    <col min="2" max="2" width="13.8515625" style="2" bestFit="1" customWidth="1"/>
    <col min="3" max="4" width="12.7109375" style="2" bestFit="1" customWidth="1"/>
    <col min="5" max="5" width="8.421875" style="3" customWidth="1"/>
    <col min="6" max="6" width="11.140625" style="1" customWidth="1"/>
    <col min="7" max="7" width="12.7109375" style="1" bestFit="1" customWidth="1"/>
    <col min="8" max="8" width="12.28125" style="1" bestFit="1" customWidth="1"/>
    <col min="9" max="9" width="12.421875" style="1" bestFit="1" customWidth="1"/>
    <col min="10" max="16384" width="9.140625" style="1" customWidth="1"/>
  </cols>
  <sheetData>
    <row r="1" spans="1:7" ht="15.75" thickBot="1">
      <c r="A1" s="16" t="s">
        <v>15</v>
      </c>
      <c r="B1" s="19" t="s">
        <v>12</v>
      </c>
      <c r="F1" s="16" t="s">
        <v>15</v>
      </c>
      <c r="G1" s="19" t="s">
        <v>12</v>
      </c>
    </row>
    <row r="2" spans="1:9" ht="15.75">
      <c r="A2" s="13" t="s">
        <v>1</v>
      </c>
      <c r="B2" s="14" t="s">
        <v>2</v>
      </c>
      <c r="C2" s="14" t="s">
        <v>3</v>
      </c>
      <c r="D2" s="15" t="s">
        <v>4</v>
      </c>
      <c r="F2" s="13" t="s">
        <v>5</v>
      </c>
      <c r="G2" s="14" t="s">
        <v>2</v>
      </c>
      <c r="H2" s="14" t="s">
        <v>3</v>
      </c>
      <c r="I2" s="15" t="s">
        <v>4</v>
      </c>
    </row>
    <row r="3" spans="1:9" ht="15.75">
      <c r="A3" s="11">
        <f>'WC Position'!A3</f>
        <v>1</v>
      </c>
      <c r="B3" s="2">
        <v>94.60578</v>
      </c>
      <c r="C3" s="2">
        <v>102.52543</v>
      </c>
      <c r="D3" s="8">
        <v>-38.16549</v>
      </c>
      <c r="F3" s="11">
        <f>'WC Position'!A3</f>
        <v>1</v>
      </c>
      <c r="G3" s="2">
        <v>-94.26952</v>
      </c>
      <c r="H3" s="2">
        <v>103.06243</v>
      </c>
      <c r="I3" s="8">
        <v>-38.12602</v>
      </c>
    </row>
    <row r="4" spans="1:9" ht="15.75">
      <c r="A4" s="11">
        <f>'WC Position'!A4</f>
        <v>2</v>
      </c>
      <c r="B4" s="2">
        <v>94.6055</v>
      </c>
      <c r="C4" s="2">
        <v>102.52302</v>
      </c>
      <c r="D4" s="8">
        <v>-38.16402</v>
      </c>
      <c r="F4" s="11">
        <f>'WC Position'!A4</f>
        <v>2</v>
      </c>
      <c r="G4" s="2">
        <v>-94.26998</v>
      </c>
      <c r="H4" s="2">
        <v>103.06397</v>
      </c>
      <c r="I4" s="8">
        <v>-38.12659</v>
      </c>
    </row>
    <row r="5" spans="1:9" ht="15.75">
      <c r="A5" s="11">
        <f>'WC Position'!A5</f>
        <v>3</v>
      </c>
      <c r="B5" s="2">
        <v>94.6028</v>
      </c>
      <c r="C5" s="2">
        <v>102.52476</v>
      </c>
      <c r="D5" s="8">
        <v>-38.16634</v>
      </c>
      <c r="F5" s="11">
        <f>'WC Position'!A5</f>
        <v>3</v>
      </c>
      <c r="G5" s="2">
        <v>-94.27065</v>
      </c>
      <c r="H5" s="2">
        <v>103.05795</v>
      </c>
      <c r="I5" s="8">
        <v>-38.12676</v>
      </c>
    </row>
    <row r="6" spans="1:9" ht="15.75">
      <c r="A6" s="11">
        <f>'WC Position'!A6</f>
        <v>4</v>
      </c>
      <c r="B6" s="2">
        <v>94.60339</v>
      </c>
      <c r="C6" s="2">
        <v>102.5247</v>
      </c>
      <c r="D6" s="8">
        <v>-38.16561</v>
      </c>
      <c r="F6" s="11">
        <f>'WC Position'!A6</f>
        <v>4</v>
      </c>
      <c r="G6" s="2">
        <v>-94.2701</v>
      </c>
      <c r="H6" s="2">
        <v>103.0603</v>
      </c>
      <c r="I6" s="8">
        <v>-38.12793</v>
      </c>
    </row>
    <row r="7" spans="1:9" ht="15.75">
      <c r="A7" s="11">
        <f>'WC Position'!A7</f>
        <v>5</v>
      </c>
      <c r="B7" s="2">
        <v>94.60338</v>
      </c>
      <c r="C7" s="2">
        <v>102.52256</v>
      </c>
      <c r="D7" s="8">
        <v>-38.16405</v>
      </c>
      <c r="F7" s="11">
        <f>'WC Position'!A7</f>
        <v>5</v>
      </c>
      <c r="G7" s="2">
        <v>-94.27039</v>
      </c>
      <c r="H7" s="2">
        <v>103.06147</v>
      </c>
      <c r="I7" s="8">
        <v>-38.12823</v>
      </c>
    </row>
    <row r="8" spans="1:9" ht="15.75">
      <c r="A8" s="11">
        <f>'WC Position'!A8</f>
        <v>6</v>
      </c>
      <c r="B8" s="2">
        <v>94.60253</v>
      </c>
      <c r="C8" s="2">
        <v>102.52134</v>
      </c>
      <c r="D8" s="8">
        <v>-38.1631</v>
      </c>
      <c r="F8" s="11">
        <f>'WC Position'!A8</f>
        <v>6</v>
      </c>
      <c r="G8" s="2">
        <v>-94.27106</v>
      </c>
      <c r="H8" s="2">
        <v>103.06355</v>
      </c>
      <c r="I8" s="8">
        <v>-38.12808</v>
      </c>
    </row>
    <row r="9" spans="1:9" ht="15.75">
      <c r="A9" s="11">
        <f>'WC Position'!A9</f>
        <v>7</v>
      </c>
      <c r="B9" s="2">
        <v>94.60186</v>
      </c>
      <c r="C9" s="2">
        <v>102.51937</v>
      </c>
      <c r="D9" s="8">
        <v>-38.16263</v>
      </c>
      <c r="F9" s="11">
        <f>'WC Position'!A9</f>
        <v>7</v>
      </c>
      <c r="G9" s="2">
        <v>-94.27182</v>
      </c>
      <c r="H9" s="2">
        <v>103.06549</v>
      </c>
      <c r="I9" s="8">
        <v>-38.1282</v>
      </c>
    </row>
    <row r="10" spans="1:9" ht="15.75">
      <c r="A10" s="11">
        <f>'WC Position'!A10</f>
        <v>8</v>
      </c>
      <c r="B10" s="2">
        <v>94.60133</v>
      </c>
      <c r="C10" s="2">
        <v>102.51684</v>
      </c>
      <c r="D10" s="8">
        <v>-38.16074</v>
      </c>
      <c r="F10" s="11">
        <f>'WC Position'!A10</f>
        <v>8</v>
      </c>
      <c r="G10" s="2">
        <v>-94.27228</v>
      </c>
      <c r="H10" s="2">
        <v>103.06614</v>
      </c>
      <c r="I10" s="8">
        <v>-38.1282</v>
      </c>
    </row>
    <row r="11" spans="1:9" ht="15.75">
      <c r="A11" s="11">
        <f>'WC Position'!A11</f>
        <v>9</v>
      </c>
      <c r="B11" s="2">
        <v>94.60022</v>
      </c>
      <c r="C11" s="2">
        <v>102.51364</v>
      </c>
      <c r="D11" s="8">
        <v>-38.15949</v>
      </c>
      <c r="F11" s="11">
        <f>'WC Position'!A11</f>
        <v>9</v>
      </c>
      <c r="G11" s="2">
        <v>-94.27339</v>
      </c>
      <c r="H11" s="2">
        <v>103.06708</v>
      </c>
      <c r="I11" s="8">
        <v>-38.12769</v>
      </c>
    </row>
    <row r="12" spans="1:9" ht="16.5" thickBot="1">
      <c r="A12" s="21">
        <f>'WC Position'!A12</f>
        <v>10</v>
      </c>
      <c r="B12" s="22">
        <v>94.6</v>
      </c>
      <c r="C12" s="22">
        <v>102.51378</v>
      </c>
      <c r="D12" s="23">
        <v>-38.1589</v>
      </c>
      <c r="F12" s="21">
        <f>'WC Position'!A12</f>
        <v>10</v>
      </c>
      <c r="G12" s="22">
        <v>-94.2737</v>
      </c>
      <c r="H12" s="22">
        <v>103.06771</v>
      </c>
      <c r="I12" s="23">
        <v>-38.12779</v>
      </c>
    </row>
    <row r="13" spans="1:9" ht="16.5" thickTop="1">
      <c r="A13" s="11" t="s">
        <v>8</v>
      </c>
      <c r="B13" s="2">
        <f>AVERAGE(B3:B12)</f>
        <v>94.602679</v>
      </c>
      <c r="C13" s="2">
        <f>AVERAGE(C3:C12)</f>
        <v>102.52054400000002</v>
      </c>
      <c r="D13" s="8">
        <f>AVERAGE(D3:D12)</f>
        <v>-38.163036999999996</v>
      </c>
      <c r="F13" s="11" t="s">
        <v>8</v>
      </c>
      <c r="G13" s="2">
        <f>AVERAGE(G3:G12)</f>
        <v>-94.271289</v>
      </c>
      <c r="H13" s="2">
        <f>AVERAGE(H3:H12)</f>
        <v>103.063609</v>
      </c>
      <c r="I13" s="8">
        <f>AVERAGE(I3:I12)</f>
        <v>-38.127549</v>
      </c>
    </row>
    <row r="14" spans="1:9" ht="15.75">
      <c r="A14" s="11" t="s">
        <v>9</v>
      </c>
      <c r="B14" s="2">
        <f>MAX(B3:B12)-MIN(B3:B12)</f>
        <v>0.005780000000001451</v>
      </c>
      <c r="C14" s="2">
        <f>MAX(C3:C12)-MIN(C3:C12)</f>
        <v>0.011790000000004852</v>
      </c>
      <c r="D14" s="8">
        <f>MAX(D3:D12)-MIN(D3:D12)</f>
        <v>0.00743999999999545</v>
      </c>
      <c r="F14" s="11" t="s">
        <v>9</v>
      </c>
      <c r="G14" s="2">
        <f>MAX(G3:G12)-MIN(G3:G12)</f>
        <v>0.00418000000000518</v>
      </c>
      <c r="H14" s="2">
        <f>MAX(H3:H12)-MIN(H3:H12)</f>
        <v>0.009759999999999991</v>
      </c>
      <c r="I14" s="8">
        <f>MAX(I3:I12)-MIN(I3:I12)</f>
        <v>0.0022100000000051523</v>
      </c>
    </row>
    <row r="15" spans="1:9" ht="16.5" thickBot="1">
      <c r="A15" s="12" t="s">
        <v>10</v>
      </c>
      <c r="B15" s="9">
        <f>STDEV(B3:B12)</f>
        <v>0.0019528409504578857</v>
      </c>
      <c r="C15" s="9">
        <f>STDEV(C3:C12)</f>
        <v>0.004450508585170316</v>
      </c>
      <c r="D15" s="10">
        <f>STDEV(D3:D12)</f>
        <v>0.0025966133926926373</v>
      </c>
      <c r="F15" s="12" t="s">
        <v>10</v>
      </c>
      <c r="G15" s="9">
        <f>STDEV(G3:G12)</f>
        <v>0.0014536043325326909</v>
      </c>
      <c r="H15" s="9">
        <f>STDEV(H3:H12)</f>
        <v>0.0031248660415736157</v>
      </c>
      <c r="I15" s="10">
        <f>STDEV(I3:I12)</f>
        <v>0.0007955773584853378</v>
      </c>
    </row>
    <row r="16" spans="1:9" ht="15.75">
      <c r="A16" s="20"/>
      <c r="F16" s="20"/>
      <c r="G16" s="2"/>
      <c r="H16" s="2"/>
      <c r="I16" s="2"/>
    </row>
    <row r="17" spans="1:7" ht="15.75" thickBot="1">
      <c r="A17" s="16" t="s">
        <v>15</v>
      </c>
      <c r="B17" s="4" t="s">
        <v>12</v>
      </c>
      <c r="F17" s="16" t="s">
        <v>15</v>
      </c>
      <c r="G17" s="4" t="s">
        <v>12</v>
      </c>
    </row>
    <row r="18" spans="1:9" ht="15.75">
      <c r="A18" s="13" t="s">
        <v>6</v>
      </c>
      <c r="B18" s="14" t="s">
        <v>2</v>
      </c>
      <c r="C18" s="14" t="s">
        <v>3</v>
      </c>
      <c r="D18" s="15" t="s">
        <v>4</v>
      </c>
      <c r="F18" s="13" t="s">
        <v>7</v>
      </c>
      <c r="G18" s="14" t="s">
        <v>2</v>
      </c>
      <c r="H18" s="14" t="s">
        <v>3</v>
      </c>
      <c r="I18" s="15" t="s">
        <v>4</v>
      </c>
    </row>
    <row r="19" spans="1:9" ht="15.75">
      <c r="A19" s="11">
        <f>'WC Position'!A3</f>
        <v>1</v>
      </c>
      <c r="B19" s="2">
        <v>-51.11553</v>
      </c>
      <c r="C19" s="2">
        <v>102.37052</v>
      </c>
      <c r="D19" s="8">
        <v>67.69976</v>
      </c>
      <c r="F19" s="11">
        <f>'WC Position'!A3</f>
        <v>1</v>
      </c>
      <c r="G19" s="2">
        <v>51.45927</v>
      </c>
      <c r="H19" s="2">
        <v>102.07365</v>
      </c>
      <c r="I19" s="8">
        <v>67.67391</v>
      </c>
    </row>
    <row r="20" spans="1:9" ht="15.75">
      <c r="A20" s="11">
        <f>'WC Position'!A4</f>
        <v>2</v>
      </c>
      <c r="B20" s="2">
        <v>-51.11714</v>
      </c>
      <c r="C20" s="2">
        <v>102.37118</v>
      </c>
      <c r="D20" s="8">
        <v>67.69937</v>
      </c>
      <c r="F20" s="11">
        <f>'WC Position'!A4</f>
        <v>2</v>
      </c>
      <c r="G20" s="2">
        <v>51.45715</v>
      </c>
      <c r="H20" s="2">
        <v>102.07246</v>
      </c>
      <c r="I20" s="8">
        <v>67.67389</v>
      </c>
    </row>
    <row r="21" spans="1:9" ht="15.75">
      <c r="A21" s="11">
        <f>'WC Position'!A5</f>
        <v>3</v>
      </c>
      <c r="B21" s="2">
        <v>-51.11648</v>
      </c>
      <c r="C21" s="2">
        <v>102.36675</v>
      </c>
      <c r="D21" s="8">
        <v>67.698</v>
      </c>
      <c r="F21" s="11">
        <f>'WC Position'!A5</f>
        <v>3</v>
      </c>
      <c r="G21" s="2">
        <v>51.4572</v>
      </c>
      <c r="H21" s="2">
        <v>102.07288</v>
      </c>
      <c r="I21" s="8">
        <v>67.67062</v>
      </c>
    </row>
    <row r="22" spans="1:9" ht="15.75">
      <c r="A22" s="11">
        <f>'WC Position'!A6</f>
        <v>4</v>
      </c>
      <c r="B22" s="2">
        <v>-51.11696</v>
      </c>
      <c r="C22" s="2">
        <v>102.36875</v>
      </c>
      <c r="D22" s="8">
        <v>67.69802</v>
      </c>
      <c r="F22" s="11">
        <f>'WC Position'!A6</f>
        <v>4</v>
      </c>
      <c r="G22" s="2">
        <v>51.45647</v>
      </c>
      <c r="H22" s="2">
        <v>102.07309</v>
      </c>
      <c r="I22" s="8">
        <v>67.67172</v>
      </c>
    </row>
    <row r="23" spans="1:9" ht="15.75">
      <c r="A23" s="11">
        <f>'WC Position'!A7</f>
        <v>5</v>
      </c>
      <c r="B23" s="2">
        <v>-51.11801</v>
      </c>
      <c r="C23" s="2">
        <v>102.36926</v>
      </c>
      <c r="D23" s="8">
        <v>67.69814</v>
      </c>
      <c r="F23" s="11">
        <f>'WC Position'!A7</f>
        <v>5</v>
      </c>
      <c r="G23" s="2">
        <v>51.45534</v>
      </c>
      <c r="H23" s="2">
        <v>102.07213</v>
      </c>
      <c r="I23" s="8">
        <v>67.67296</v>
      </c>
    </row>
    <row r="24" spans="1:9" ht="15.75">
      <c r="A24" s="11">
        <f>'WC Position'!A8</f>
        <v>6</v>
      </c>
      <c r="B24" s="2">
        <v>-51.11933</v>
      </c>
      <c r="C24" s="2">
        <v>102.37054</v>
      </c>
      <c r="D24" s="8">
        <v>67.69864</v>
      </c>
      <c r="F24" s="11">
        <f>'WC Position'!A8</f>
        <v>6</v>
      </c>
      <c r="G24" s="2">
        <v>51.4538</v>
      </c>
      <c r="H24" s="2">
        <v>102.07141</v>
      </c>
      <c r="I24" s="8">
        <v>67.67389</v>
      </c>
    </row>
    <row r="25" spans="1:9" ht="15.75">
      <c r="A25" s="11">
        <f>'WC Position'!A9</f>
        <v>7</v>
      </c>
      <c r="B25" s="2">
        <v>-51.12051</v>
      </c>
      <c r="C25" s="2">
        <v>102.37084</v>
      </c>
      <c r="D25" s="8">
        <v>67.69882</v>
      </c>
      <c r="F25" s="11">
        <f>'WC Position'!A9</f>
        <v>7</v>
      </c>
      <c r="G25" s="2">
        <v>51.453</v>
      </c>
      <c r="H25" s="2">
        <v>102.07074</v>
      </c>
      <c r="I25" s="8">
        <v>67.67534</v>
      </c>
    </row>
    <row r="26" spans="1:9" ht="15.75">
      <c r="A26" s="11">
        <f>'WC Position'!A10</f>
        <v>8</v>
      </c>
      <c r="B26" s="2">
        <v>-51.12277</v>
      </c>
      <c r="C26" s="2">
        <v>102.37185</v>
      </c>
      <c r="D26" s="8">
        <v>67.69964</v>
      </c>
      <c r="F26" s="11">
        <f>'WC Position'!A10</f>
        <v>8</v>
      </c>
      <c r="G26" s="2">
        <v>51.45106</v>
      </c>
      <c r="H26" s="2">
        <v>102.06882</v>
      </c>
      <c r="I26" s="8">
        <v>67.67578</v>
      </c>
    </row>
    <row r="27" spans="1:9" ht="15.75">
      <c r="A27" s="11">
        <f>'WC Position'!A11</f>
        <v>9</v>
      </c>
      <c r="B27" s="2">
        <v>-51.12433</v>
      </c>
      <c r="C27" s="2">
        <v>102.37196</v>
      </c>
      <c r="D27" s="8">
        <v>67.70028</v>
      </c>
      <c r="F27" s="11">
        <f>'WC Position'!A11</f>
        <v>9</v>
      </c>
      <c r="G27" s="2">
        <v>51.44933</v>
      </c>
      <c r="H27" s="2">
        <v>102.06686</v>
      </c>
      <c r="I27" s="8">
        <v>67.67663</v>
      </c>
    </row>
    <row r="28" spans="1:9" ht="16.5" thickBot="1">
      <c r="A28" s="21">
        <f>'WC Position'!A12</f>
        <v>10</v>
      </c>
      <c r="B28" s="22">
        <v>-51.12472</v>
      </c>
      <c r="C28" s="22">
        <v>102.37261</v>
      </c>
      <c r="D28" s="23">
        <v>67.70019</v>
      </c>
      <c r="F28" s="21">
        <f>'WC Position'!A12</f>
        <v>10</v>
      </c>
      <c r="G28" s="22">
        <v>51.44882</v>
      </c>
      <c r="H28" s="22">
        <v>102.06693</v>
      </c>
      <c r="I28" s="23">
        <v>67.67682</v>
      </c>
    </row>
    <row r="29" spans="1:9" ht="16.5" thickTop="1">
      <c r="A29" s="11" t="s">
        <v>8</v>
      </c>
      <c r="B29" s="2">
        <f>AVERAGE(B19:B28)</f>
        <v>-51.119578000000004</v>
      </c>
      <c r="C29" s="2">
        <f>AVERAGE(C19:C28)</f>
        <v>102.37042599999998</v>
      </c>
      <c r="D29" s="8">
        <f>AVERAGE(D19:D28)</f>
        <v>67.69908600000001</v>
      </c>
      <c r="E29" s="1"/>
      <c r="F29" s="11" t="s">
        <v>8</v>
      </c>
      <c r="G29" s="2">
        <f>AVERAGE(G19:G28)</f>
        <v>51.454144</v>
      </c>
      <c r="H29" s="2">
        <f>AVERAGE(H19:H28)</f>
        <v>102.07089699999999</v>
      </c>
      <c r="I29" s="8">
        <f>AVERAGE(I19:I28)</f>
        <v>67.67415600000001</v>
      </c>
    </row>
    <row r="30" spans="1:9" ht="15.75">
      <c r="A30" s="11" t="s">
        <v>9</v>
      </c>
      <c r="B30" s="2">
        <f>MAX(B19:B28)-MIN(B19:B28)</f>
        <v>0.009190000000003806</v>
      </c>
      <c r="C30" s="2">
        <f>MAX(C19:C28)-MIN(C19:C28)</f>
        <v>0.005859999999998422</v>
      </c>
      <c r="D30" s="8">
        <f>MAX(D19:D28)-MIN(D19:D28)</f>
        <v>0.0022800000000131604</v>
      </c>
      <c r="E30" s="1"/>
      <c r="F30" s="11" t="s">
        <v>9</v>
      </c>
      <c r="G30" s="2">
        <f>MAX(G19:G28)-MIN(G19:G28)</f>
        <v>0.010449999999998738</v>
      </c>
      <c r="H30" s="2">
        <f>MAX(H19:H28)-MIN(H19:H28)</f>
        <v>0.006789999999995189</v>
      </c>
      <c r="I30" s="8">
        <f>MAX(I19:I28)-MIN(I19:I28)</f>
        <v>0.006200000000006867</v>
      </c>
    </row>
    <row r="31" spans="1:9" ht="16.5" thickBot="1">
      <c r="A31" s="12" t="s">
        <v>10</v>
      </c>
      <c r="B31" s="9">
        <f>STDEV(B19:B28)</f>
        <v>0.003356270416864293</v>
      </c>
      <c r="C31" s="9">
        <f>STDEV(C19:C28)</f>
        <v>0.0017510009835639533</v>
      </c>
      <c r="D31" s="10">
        <f>STDEV(D19:D28)</f>
        <v>0.0008798131114717132</v>
      </c>
      <c r="E31" s="1"/>
      <c r="F31" s="12" t="s">
        <v>10</v>
      </c>
      <c r="G31" s="9">
        <f>STDEV(G19:G28)</f>
        <v>0.0035582367668390313</v>
      </c>
      <c r="H31" s="9">
        <f>STDEV(H19:H28)</f>
        <v>0.0025148450360905233</v>
      </c>
      <c r="I31" s="10">
        <f>STDEV(I19:I28)</f>
        <v>0.0020365177250530222</v>
      </c>
    </row>
    <row r="32" spans="1:5" ht="15">
      <c r="A32" s="3"/>
      <c r="B32" s="1"/>
      <c r="C32" s="1"/>
      <c r="D32" s="1"/>
      <c r="E32" s="1"/>
    </row>
    <row r="33" spans="1:5" ht="15">
      <c r="A33" s="3"/>
      <c r="B33" s="1"/>
      <c r="C33" s="1"/>
      <c r="D33" s="1"/>
      <c r="E33" s="1"/>
    </row>
    <row r="34" spans="1:5" ht="15">
      <c r="A34" s="3"/>
      <c r="B34" s="1"/>
      <c r="C34" s="1"/>
      <c r="D34" s="1"/>
      <c r="E34" s="1"/>
    </row>
    <row r="35" spans="1:5" ht="15">
      <c r="A35" s="3"/>
      <c r="B35" s="1"/>
      <c r="C35" s="1"/>
      <c r="D35" s="1"/>
      <c r="E35" s="1"/>
    </row>
    <row r="36" spans="1:5" ht="15">
      <c r="A36" s="3"/>
      <c r="B36" s="1"/>
      <c r="C36" s="1"/>
      <c r="D36" s="1"/>
      <c r="E36" s="1"/>
    </row>
    <row r="37" spans="1:5" ht="15">
      <c r="A37" s="3"/>
      <c r="B37" s="1"/>
      <c r="C37" s="1"/>
      <c r="D37" s="1"/>
      <c r="E37" s="1"/>
    </row>
    <row r="38" spans="1:5" ht="15">
      <c r="A38" s="3"/>
      <c r="B38" s="1"/>
      <c r="C38" s="1"/>
      <c r="D38" s="1"/>
      <c r="E38" s="1"/>
    </row>
    <row r="39" spans="1:5" ht="15">
      <c r="A39" s="3"/>
      <c r="B39" s="1"/>
      <c r="C39" s="1"/>
      <c r="D39" s="1"/>
      <c r="E39" s="1"/>
    </row>
    <row r="40" spans="1:5" ht="15">
      <c r="A40" s="3"/>
      <c r="B40" s="1"/>
      <c r="C40" s="1"/>
      <c r="D40" s="1"/>
      <c r="E40" s="1"/>
    </row>
    <row r="41" spans="1:5" ht="15">
      <c r="A41" s="3"/>
      <c r="B41" s="1"/>
      <c r="C41" s="1"/>
      <c r="D41" s="1"/>
      <c r="E41" s="1"/>
    </row>
    <row r="42" spans="1:5" ht="15">
      <c r="A42" s="3"/>
      <c r="B42" s="1"/>
      <c r="C42" s="1"/>
      <c r="D42" s="1"/>
      <c r="E42" s="1"/>
    </row>
    <row r="43" spans="1:5" ht="15">
      <c r="A43" s="3"/>
      <c r="B43" s="1"/>
      <c r="C43" s="1"/>
      <c r="D43" s="1"/>
      <c r="E43" s="1"/>
    </row>
    <row r="44" spans="1:5" ht="15">
      <c r="A44" s="3"/>
      <c r="B44" s="1"/>
      <c r="C44" s="1"/>
      <c r="D44" s="1"/>
      <c r="E44" s="1"/>
    </row>
    <row r="45" spans="1:5" ht="15">
      <c r="A45" s="3"/>
      <c r="B45" s="1"/>
      <c r="C45" s="1"/>
      <c r="D45" s="1"/>
      <c r="E45" s="1"/>
    </row>
    <row r="46" spans="1:5" ht="15">
      <c r="A46" s="3"/>
      <c r="B46" s="1"/>
      <c r="C46" s="1"/>
      <c r="D46" s="1"/>
      <c r="E46" s="1"/>
    </row>
    <row r="47" spans="1:5" ht="15">
      <c r="A47" s="3"/>
      <c r="B47" s="1"/>
      <c r="C47" s="1"/>
      <c r="D47" s="1"/>
      <c r="E47" s="1"/>
    </row>
    <row r="48" spans="1:5" ht="15">
      <c r="A48" s="3"/>
      <c r="B48" s="1"/>
      <c r="C48" s="1"/>
      <c r="D48" s="1"/>
      <c r="E48" s="1"/>
    </row>
    <row r="49" spans="1:5" ht="15">
      <c r="A49" s="3"/>
      <c r="B49" s="1"/>
      <c r="C49" s="1"/>
      <c r="D49" s="1"/>
      <c r="E49" s="1"/>
    </row>
    <row r="50" spans="1:5" ht="15">
      <c r="A50" s="3"/>
      <c r="B50" s="1"/>
      <c r="C50" s="1"/>
      <c r="D50" s="1"/>
      <c r="E50" s="1"/>
    </row>
    <row r="51" spans="1:5" ht="15">
      <c r="A51" s="3"/>
      <c r="B51" s="1"/>
      <c r="C51" s="1"/>
      <c r="D51" s="1"/>
      <c r="E51" s="1"/>
    </row>
    <row r="52" spans="1:5" ht="15">
      <c r="A52" s="3"/>
      <c r="B52" s="1"/>
      <c r="C52" s="1"/>
      <c r="D52" s="1"/>
      <c r="E52" s="1"/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NO VACUUM STATS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B20" sqref="B20:G29"/>
    </sheetView>
  </sheetViews>
  <sheetFormatPr defaultColWidth="9.140625" defaultRowHeight="12.75"/>
  <cols>
    <col min="1" max="1" width="9.140625" style="24" customWidth="1"/>
    <col min="2" max="2" width="10.8515625" style="24" bestFit="1" customWidth="1"/>
    <col min="3" max="3" width="12.8515625" style="24" bestFit="1" customWidth="1"/>
    <col min="4" max="6" width="12.8515625" style="24" customWidth="1"/>
    <col min="7" max="7" width="10.8515625" style="1" bestFit="1" customWidth="1"/>
    <col min="8" max="16384" width="9.140625" style="1" customWidth="1"/>
  </cols>
  <sheetData>
    <row r="1" spans="1:7" s="7" customFormat="1" ht="16.5" thickBot="1">
      <c r="A1" s="5" t="s">
        <v>14</v>
      </c>
      <c r="B1" s="6"/>
      <c r="C1" s="6"/>
      <c r="D1" s="6"/>
      <c r="E1" s="6"/>
      <c r="F1" s="6"/>
      <c r="G1" s="6"/>
    </row>
    <row r="2" spans="1:7" ht="15.75">
      <c r="A2" s="13" t="s">
        <v>13</v>
      </c>
      <c r="B2" s="14" t="s">
        <v>2</v>
      </c>
      <c r="C2" s="14" t="s">
        <v>3</v>
      </c>
      <c r="D2" s="14" t="s">
        <v>4</v>
      </c>
      <c r="E2" s="14" t="s">
        <v>24</v>
      </c>
      <c r="F2" s="14" t="s">
        <v>25</v>
      </c>
      <c r="G2" s="15" t="s">
        <v>26</v>
      </c>
    </row>
    <row r="3" spans="1:7" ht="15.75">
      <c r="A3" s="11">
        <f>'WC Position'!A3</f>
        <v>1</v>
      </c>
      <c r="B3" s="2">
        <v>94.33511</v>
      </c>
      <c r="C3" s="2">
        <v>-160.7822</v>
      </c>
      <c r="D3" s="2">
        <v>35.66021</v>
      </c>
      <c r="E3" s="2">
        <v>-0.04339</v>
      </c>
      <c r="F3" s="2">
        <v>89.87998</v>
      </c>
      <c r="G3" s="8">
        <v>90.02562</v>
      </c>
    </row>
    <row r="4" spans="1:7" ht="15.75">
      <c r="A4" s="11">
        <f>'WC Position'!A4</f>
        <v>2</v>
      </c>
      <c r="B4" s="2">
        <v>94.33485</v>
      </c>
      <c r="C4" s="2">
        <v>-160.78236</v>
      </c>
      <c r="D4" s="2">
        <v>35.66306</v>
      </c>
      <c r="E4" s="2">
        <v>-0.04894</v>
      </c>
      <c r="F4" s="2">
        <v>89.88022</v>
      </c>
      <c r="G4" s="8">
        <v>90.02633</v>
      </c>
    </row>
    <row r="5" spans="1:7" ht="15.75">
      <c r="A5" s="11">
        <f>'WC Position'!A5</f>
        <v>3</v>
      </c>
      <c r="B5" s="2">
        <v>94.33446</v>
      </c>
      <c r="C5" s="2">
        <v>-160.78223</v>
      </c>
      <c r="D5" s="2">
        <v>35.66084</v>
      </c>
      <c r="E5" s="2">
        <v>-0.04812</v>
      </c>
      <c r="F5" s="2">
        <v>89.87974</v>
      </c>
      <c r="G5" s="8">
        <v>90.02634</v>
      </c>
    </row>
    <row r="6" spans="1:7" ht="15.75">
      <c r="A6" s="11">
        <f>'WC Position'!A6</f>
        <v>4</v>
      </c>
      <c r="B6" s="2">
        <v>94.33418</v>
      </c>
      <c r="C6" s="2">
        <v>-160.78226</v>
      </c>
      <c r="D6" s="2">
        <v>35.66164</v>
      </c>
      <c r="E6" s="2">
        <v>-0.0477</v>
      </c>
      <c r="F6" s="2">
        <v>89.88004</v>
      </c>
      <c r="G6" s="8">
        <v>90.02594</v>
      </c>
    </row>
    <row r="7" spans="1:7" ht="15.75">
      <c r="A7" s="11">
        <f>'WC Position'!A7</f>
        <v>5</v>
      </c>
      <c r="B7" s="2">
        <v>94.33486</v>
      </c>
      <c r="C7" s="2">
        <v>-160.78219</v>
      </c>
      <c r="D7" s="2">
        <v>35.66249</v>
      </c>
      <c r="E7" s="2">
        <v>-0.04895</v>
      </c>
      <c r="F7" s="2">
        <v>89.87982</v>
      </c>
      <c r="G7" s="8">
        <v>90.02608</v>
      </c>
    </row>
    <row r="8" spans="1:7" ht="15.75">
      <c r="A8" s="11">
        <f>'WC Position'!A8</f>
        <v>6</v>
      </c>
      <c r="B8" s="2">
        <v>94.33472</v>
      </c>
      <c r="C8" s="2">
        <v>-160.78239</v>
      </c>
      <c r="D8" s="2">
        <v>35.6631</v>
      </c>
      <c r="E8" s="2">
        <v>-0.0489</v>
      </c>
      <c r="F8" s="2">
        <v>89.87987</v>
      </c>
      <c r="G8" s="8">
        <v>90.02608</v>
      </c>
    </row>
    <row r="9" spans="1:7" ht="15.75">
      <c r="A9" s="11">
        <f>'WC Position'!A9</f>
        <v>7</v>
      </c>
      <c r="B9" s="2">
        <v>94.33464</v>
      </c>
      <c r="C9" s="2">
        <v>-160.78186</v>
      </c>
      <c r="D9" s="2">
        <v>35.66501</v>
      </c>
      <c r="E9" s="2">
        <v>-0.04986</v>
      </c>
      <c r="F9" s="2">
        <v>89.8788</v>
      </c>
      <c r="G9" s="8">
        <v>90.02621</v>
      </c>
    </row>
    <row r="10" spans="1:7" ht="15.75">
      <c r="A10" s="11">
        <f>'WC Position'!A10</f>
        <v>8</v>
      </c>
      <c r="B10" s="2">
        <v>94.33473</v>
      </c>
      <c r="C10" s="2">
        <v>-160.78243</v>
      </c>
      <c r="D10" s="2">
        <v>35.66394</v>
      </c>
      <c r="E10" s="2">
        <v>-0.05088</v>
      </c>
      <c r="F10" s="2">
        <v>89.87966</v>
      </c>
      <c r="G10" s="8">
        <v>90.02647</v>
      </c>
    </row>
    <row r="11" spans="1:7" ht="15.75">
      <c r="A11" s="11">
        <f>'WC Position'!A11</f>
        <v>9</v>
      </c>
      <c r="B11" s="2">
        <v>94.33505</v>
      </c>
      <c r="C11" s="2">
        <v>-160.78218</v>
      </c>
      <c r="D11" s="2">
        <v>35.66416</v>
      </c>
      <c r="E11" s="2">
        <v>-0.05105</v>
      </c>
      <c r="F11" s="2">
        <v>89.87963</v>
      </c>
      <c r="G11" s="8">
        <v>90.02657</v>
      </c>
    </row>
    <row r="12" spans="1:7" ht="16.5" thickBot="1">
      <c r="A12" s="21">
        <f>'WC Position'!A12</f>
        <v>10</v>
      </c>
      <c r="B12" s="22">
        <v>94.33488</v>
      </c>
      <c r="C12" s="22">
        <v>-160.78243</v>
      </c>
      <c r="D12" s="22">
        <v>35.66351</v>
      </c>
      <c r="E12" s="22">
        <v>-0.04995</v>
      </c>
      <c r="F12" s="22">
        <v>89.88031</v>
      </c>
      <c r="G12" s="23">
        <v>90.02583</v>
      </c>
    </row>
    <row r="13" spans="1:7" ht="16.5" thickTop="1">
      <c r="A13" s="11" t="s">
        <v>8</v>
      </c>
      <c r="B13" s="2">
        <f aca="true" t="shared" si="0" ref="B13:G13">AVERAGE(B3:B12)</f>
        <v>94.33474800000002</v>
      </c>
      <c r="C13" s="2">
        <f t="shared" si="0"/>
        <v>-160.782253</v>
      </c>
      <c r="D13" s="2">
        <f t="shared" si="0"/>
        <v>35.662796</v>
      </c>
      <c r="E13" s="2">
        <f t="shared" si="0"/>
        <v>-0.048774</v>
      </c>
      <c r="F13" s="2">
        <f t="shared" si="0"/>
        <v>89.879807</v>
      </c>
      <c r="G13" s="33">
        <f t="shared" si="0"/>
        <v>90.02614700000001</v>
      </c>
    </row>
    <row r="14" spans="1:7" ht="15.75">
      <c r="A14" s="11" t="s">
        <v>9</v>
      </c>
      <c r="B14" s="2">
        <f aca="true" t="shared" si="1" ref="B14:G14">MAX(B3:B12)-MIN(B3:B12)</f>
        <v>0.0009299999999967667</v>
      </c>
      <c r="C14" s="2">
        <f t="shared" si="1"/>
        <v>0.0005700000000103955</v>
      </c>
      <c r="D14" s="2">
        <f t="shared" si="1"/>
        <v>0.004800000000003024</v>
      </c>
      <c r="E14" s="2">
        <f t="shared" si="1"/>
        <v>0.00766</v>
      </c>
      <c r="F14" s="2">
        <f t="shared" si="1"/>
        <v>0.0015099999999961256</v>
      </c>
      <c r="G14" s="8">
        <f t="shared" si="1"/>
        <v>0.000950000000003115</v>
      </c>
    </row>
    <row r="15" spans="1:7" ht="16.5" thickBot="1">
      <c r="A15" s="12" t="s">
        <v>10</v>
      </c>
      <c r="B15" s="9">
        <f aca="true" t="shared" si="2" ref="B15:G15">STDEV(B3:B12)</f>
        <v>0.00027506766844065053</v>
      </c>
      <c r="C15" s="9">
        <f t="shared" si="2"/>
        <v>0.00016997058569256766</v>
      </c>
      <c r="D15" s="9">
        <f t="shared" si="2"/>
        <v>0.0015160709452771</v>
      </c>
      <c r="E15" s="9">
        <f t="shared" si="2"/>
        <v>0.002181254481052386</v>
      </c>
      <c r="F15" s="9">
        <f t="shared" si="2"/>
        <v>0.00041944540102758034</v>
      </c>
      <c r="G15" s="10">
        <f t="shared" si="2"/>
        <v>0.0002958997578023151</v>
      </c>
    </row>
    <row r="16" spans="1:7" ht="15">
      <c r="A16" s="1"/>
      <c r="B16" s="2"/>
      <c r="C16" s="2"/>
      <c r="D16" s="2"/>
      <c r="E16" s="2"/>
      <c r="F16" s="2"/>
      <c r="G16" s="32"/>
    </row>
    <row r="17" spans="1:7" ht="15">
      <c r="A17" s="1"/>
      <c r="B17" s="2"/>
      <c r="C17" s="2"/>
      <c r="D17" s="2"/>
      <c r="E17" s="2"/>
      <c r="F17" s="2"/>
      <c r="G17" s="2"/>
    </row>
    <row r="18" spans="1:7" s="7" customFormat="1" ht="16.5" thickBot="1">
      <c r="A18" s="5" t="s">
        <v>17</v>
      </c>
      <c r="B18" s="6"/>
      <c r="C18" s="6"/>
      <c r="D18" s="6"/>
      <c r="E18" s="6"/>
      <c r="F18" s="6"/>
      <c r="G18" s="6"/>
    </row>
    <row r="19" spans="1:7" ht="15.75">
      <c r="A19" s="13" t="s">
        <v>13</v>
      </c>
      <c r="B19" s="14" t="s">
        <v>2</v>
      </c>
      <c r="C19" s="14" t="s">
        <v>3</v>
      </c>
      <c r="D19" s="14" t="s">
        <v>4</v>
      </c>
      <c r="E19" s="14" t="s">
        <v>24</v>
      </c>
      <c r="F19" s="14" t="s">
        <v>25</v>
      </c>
      <c r="G19" s="15" t="s">
        <v>26</v>
      </c>
    </row>
    <row r="20" spans="1:7" ht="15.75">
      <c r="A20" s="11">
        <f>'WC Position'!A3</f>
        <v>1</v>
      </c>
      <c r="B20" s="2">
        <v>-0.38519</v>
      </c>
      <c r="C20" s="2">
        <v>-58.17682</v>
      </c>
      <c r="D20" s="2">
        <v>-3.35077</v>
      </c>
      <c r="E20" s="2">
        <v>-0.20643</v>
      </c>
      <c r="F20" s="2">
        <v>90.1881</v>
      </c>
      <c r="G20" s="8">
        <v>90.01418</v>
      </c>
    </row>
    <row r="21" spans="1:7" ht="15.75">
      <c r="A21" s="11">
        <f>'WC Position'!A4</f>
        <v>2</v>
      </c>
      <c r="B21" s="2">
        <v>-0.38965</v>
      </c>
      <c r="C21" s="2">
        <v>-58.1774</v>
      </c>
      <c r="D21" s="2">
        <v>-3.34744</v>
      </c>
      <c r="E21" s="2">
        <v>-0.21318</v>
      </c>
      <c r="F21" s="2">
        <v>90.18831</v>
      </c>
      <c r="G21" s="8">
        <v>90.01552</v>
      </c>
    </row>
    <row r="22" spans="1:7" ht="15.75">
      <c r="A22" s="11">
        <f>'WC Position'!A5</f>
        <v>3</v>
      </c>
      <c r="B22" s="2">
        <v>-0.38369</v>
      </c>
      <c r="C22" s="2">
        <v>-58.17949</v>
      </c>
      <c r="D22" s="2">
        <v>-3.35118</v>
      </c>
      <c r="E22" s="2">
        <v>-0.21</v>
      </c>
      <c r="F22" s="2">
        <v>90.18794</v>
      </c>
      <c r="G22" s="8">
        <v>90.01486</v>
      </c>
    </row>
    <row r="23" spans="1:7" ht="15.75">
      <c r="A23" s="11">
        <f>'WC Position'!A6</f>
        <v>4</v>
      </c>
      <c r="B23" s="2">
        <v>-0.38584</v>
      </c>
      <c r="C23" s="2">
        <v>-58.17831</v>
      </c>
      <c r="D23" s="2">
        <v>-3.35029</v>
      </c>
      <c r="E23" s="2">
        <v>-0.21031</v>
      </c>
      <c r="F23" s="2">
        <v>90.18813</v>
      </c>
      <c r="G23" s="8">
        <v>90.01505</v>
      </c>
    </row>
    <row r="24" spans="1:7" ht="15.75">
      <c r="A24" s="11">
        <f>'WC Position'!A7</f>
        <v>5</v>
      </c>
      <c r="B24" s="2">
        <v>-0.38862</v>
      </c>
      <c r="C24" s="2">
        <v>-58.17868</v>
      </c>
      <c r="D24" s="2">
        <v>-3.34869</v>
      </c>
      <c r="E24" s="2">
        <v>-0.21257</v>
      </c>
      <c r="F24" s="2">
        <v>90.18786</v>
      </c>
      <c r="G24" s="8">
        <v>90.01575</v>
      </c>
    </row>
    <row r="25" spans="1:7" ht="15.75">
      <c r="A25" s="11">
        <f>'WC Position'!A8</f>
        <v>6</v>
      </c>
      <c r="B25" s="2">
        <v>-0.39239</v>
      </c>
      <c r="C25" s="2">
        <v>-58.17846</v>
      </c>
      <c r="D25" s="2">
        <v>-3.3476</v>
      </c>
      <c r="E25" s="2">
        <v>-0.21353</v>
      </c>
      <c r="F25" s="2">
        <v>90.18793</v>
      </c>
      <c r="G25" s="8">
        <v>90.01599</v>
      </c>
    </row>
    <row r="26" spans="1:7" ht="15.75">
      <c r="A26" s="11">
        <f>'WC Position'!A9</f>
        <v>7</v>
      </c>
      <c r="B26" s="2">
        <v>-0.39668</v>
      </c>
      <c r="C26" s="2">
        <v>-58.17819</v>
      </c>
      <c r="D26" s="2">
        <v>-3.34664</v>
      </c>
      <c r="E26" s="2">
        <v>-0.21567</v>
      </c>
      <c r="F26" s="2">
        <v>90.18727</v>
      </c>
      <c r="G26" s="8">
        <v>90.01631</v>
      </c>
    </row>
    <row r="27" spans="1:7" ht="15.75">
      <c r="A27" s="11">
        <f>'WC Position'!A10</f>
        <v>8</v>
      </c>
      <c r="B27" s="2">
        <v>-0.4001</v>
      </c>
      <c r="C27" s="2">
        <v>-58.17932</v>
      </c>
      <c r="D27" s="2">
        <v>-3.34511</v>
      </c>
      <c r="E27" s="2">
        <v>-0.21766</v>
      </c>
      <c r="F27" s="2">
        <v>90.18754</v>
      </c>
      <c r="G27" s="8">
        <v>90.01715</v>
      </c>
    </row>
    <row r="28" spans="1:7" ht="15.75">
      <c r="A28" s="11">
        <f>'WC Position'!A11</f>
        <v>9</v>
      </c>
      <c r="B28" s="2">
        <v>-0.40457</v>
      </c>
      <c r="C28" s="2">
        <v>-58.18015</v>
      </c>
      <c r="D28" s="2">
        <v>-3.34385</v>
      </c>
      <c r="E28" s="2">
        <v>-0.21908</v>
      </c>
      <c r="F28" s="2">
        <v>90.18744</v>
      </c>
      <c r="G28" s="8">
        <v>90.01748</v>
      </c>
    </row>
    <row r="29" spans="1:7" ht="16.5" thickBot="1">
      <c r="A29" s="21">
        <f>'WC Position'!A12</f>
        <v>10</v>
      </c>
      <c r="B29" s="22">
        <v>-0.4056</v>
      </c>
      <c r="C29" s="22">
        <v>-58.17997</v>
      </c>
      <c r="D29" s="22">
        <v>-3.34406</v>
      </c>
      <c r="E29" s="22">
        <v>-0.21813</v>
      </c>
      <c r="F29" s="22">
        <v>90.18805</v>
      </c>
      <c r="G29" s="23">
        <v>90.01694</v>
      </c>
    </row>
    <row r="30" spans="1:7" ht="16.5" thickTop="1">
      <c r="A30" s="11" t="s">
        <v>8</v>
      </c>
      <c r="B30" s="2">
        <f aca="true" t="shared" si="3" ref="B30:G30">AVERAGE(B20:B29)</f>
        <v>-0.39323300000000005</v>
      </c>
      <c r="C30" s="2">
        <f t="shared" si="3"/>
        <v>-58.178679</v>
      </c>
      <c r="D30" s="2">
        <f t="shared" si="3"/>
        <v>-3.347563</v>
      </c>
      <c r="E30" s="2">
        <f t="shared" si="3"/>
        <v>-0.21365599999999998</v>
      </c>
      <c r="F30" s="2">
        <f t="shared" si="3"/>
        <v>90.187857</v>
      </c>
      <c r="G30" s="8">
        <f t="shared" si="3"/>
        <v>90.015923</v>
      </c>
    </row>
    <row r="31" spans="1:7" ht="15.75">
      <c r="A31" s="11" t="s">
        <v>9</v>
      </c>
      <c r="B31" s="2">
        <f aca="true" t="shared" si="4" ref="B31:G31">MAX(B20:B29)-MIN(B20:B29)</f>
        <v>0.02191000000000004</v>
      </c>
      <c r="C31" s="2">
        <f t="shared" si="4"/>
        <v>0.0033299999999982788</v>
      </c>
      <c r="D31" s="2">
        <f t="shared" si="4"/>
        <v>0.007329999999999615</v>
      </c>
      <c r="E31" s="2">
        <f t="shared" si="4"/>
        <v>0.012649999999999995</v>
      </c>
      <c r="F31" s="2">
        <f t="shared" si="4"/>
        <v>0.0010400000000032605</v>
      </c>
      <c r="G31" s="8">
        <f t="shared" si="4"/>
        <v>0.0033000000000100727</v>
      </c>
    </row>
    <row r="32" spans="1:7" ht="16.5" thickBot="1">
      <c r="A32" s="12" t="s">
        <v>10</v>
      </c>
      <c r="B32" s="9">
        <f aca="true" t="shared" si="5" ref="B32:G32">STDEV(B20:B29)</f>
        <v>0.008067432539400489</v>
      </c>
      <c r="C32" s="9">
        <f t="shared" si="5"/>
        <v>0.001075695640555268</v>
      </c>
      <c r="D32" s="9">
        <f t="shared" si="5"/>
        <v>0.002687774998850214</v>
      </c>
      <c r="E32" s="9">
        <f t="shared" si="5"/>
        <v>0.004051387142421439</v>
      </c>
      <c r="F32" s="9">
        <f t="shared" si="5"/>
        <v>0.0003345328417712838</v>
      </c>
      <c r="G32" s="10">
        <f t="shared" si="5"/>
        <v>0.0010667088533351885</v>
      </c>
    </row>
    <row r="35" s="7" customFormat="1" ht="15.75"/>
    <row r="62" s="7" customFormat="1" ht="15.75"/>
  </sheetData>
  <printOptions/>
  <pageMargins left="0.5" right="0.5" top="1" bottom="0.25" header="0.5" footer="0.5"/>
  <pageSetup horizontalDpi="600" verticalDpi="600" orientation="portrait" r:id="rId1"/>
  <headerFooter alignWithMargins="0">
    <oddHeader>&amp;C&amp;F
NO VACUUM STATS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2008-07-08T22:47:05Z</cp:lastPrinted>
  <dcterms:created xsi:type="dcterms:W3CDTF">2008-02-25T18:21:48Z</dcterms:created>
  <dcterms:modified xsi:type="dcterms:W3CDTF">2008-08-04T17:18:14Z</dcterms:modified>
  <cp:category/>
  <cp:version/>
  <cp:contentType/>
  <cp:contentStatus/>
</cp:coreProperties>
</file>