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30" windowWidth="8385" windowHeight="11745" tabRatio="879" activeTab="0"/>
  </bookViews>
  <sheets>
    <sheet name="Wire Location" sheetId="1" r:id="rId1"/>
    <sheet name="TB 5-8 Positions BTB$CSY" sheetId="2" r:id="rId2"/>
  </sheets>
  <definedNames/>
  <calcPr fullCalcOnLoad="1"/>
</workbook>
</file>

<file path=xl/sharedStrings.xml><?xml version="1.0" encoding="utf-8"?>
<sst xmlns="http://schemas.openxmlformats.org/spreadsheetml/2006/main" count="57" uniqueCount="23">
  <si>
    <t>TB 5</t>
  </si>
  <si>
    <t>X</t>
  </si>
  <si>
    <t>Y</t>
  </si>
  <si>
    <t>Z</t>
  </si>
  <si>
    <t>TB 6</t>
  </si>
  <si>
    <t>TB 7</t>
  </si>
  <si>
    <t>TB 8</t>
  </si>
  <si>
    <t>average</t>
  </si>
  <si>
    <t>range</t>
  </si>
  <si>
    <t>st dev</t>
  </si>
  <si>
    <t>BENCH$CSY</t>
  </si>
  <si>
    <t>CYCLE</t>
  </si>
  <si>
    <t>CSY =</t>
  </si>
  <si>
    <t>Transformation of WIRE$CSY TO BENCH$CSY</t>
  </si>
  <si>
    <t>X WIRE</t>
  </si>
  <si>
    <t>Y WIRE</t>
  </si>
  <si>
    <t>RMS Tol</t>
  </si>
  <si>
    <t>no vac avg</t>
  </si>
  <si>
    <t>nom</t>
  </si>
  <si>
    <t>BEAMLINE$CSY</t>
  </si>
  <si>
    <t>APA PXPY</t>
  </si>
  <si>
    <t>PA PYPZ</t>
  </si>
  <si>
    <t>PA PXPZ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</si>
</sst>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[$-409]dddd\,\ mmmm\ dd\,\ yyyy"/>
    <numFmt numFmtId="166" formatCode="mm/dd/yy;@"/>
    <numFmt numFmtId="167" formatCode="mmm\-yyyy"/>
    <numFmt numFmtId="168" formatCode="[$-409]h:mm:ss\ AM/PM"/>
    <numFmt numFmtId="169" formatCode="h:mm;@"/>
    <numFmt numFmtId="170" formatCode="0.000"/>
  </numFmts>
  <fonts count="3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2"/>
      <name val="Arial"/>
      <family val="2"/>
    </font>
    <font>
      <b/>
      <sz val="9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b/>
      <sz val="11"/>
      <color indexed="12"/>
      <name val="Arial"/>
      <family val="2"/>
    </font>
    <font>
      <sz val="10.5"/>
      <name val="Arial"/>
      <family val="0"/>
    </font>
    <font>
      <b/>
      <sz val="10.5"/>
      <name val="Arial"/>
      <family val="0"/>
    </font>
    <font>
      <sz val="8.75"/>
      <name val="Arial"/>
      <family val="0"/>
    </font>
    <font>
      <b/>
      <sz val="8.75"/>
      <name val="Arial"/>
      <family val="0"/>
    </font>
    <font>
      <b/>
      <sz val="10"/>
      <name val="Arial"/>
      <family val="0"/>
    </font>
    <font>
      <b/>
      <sz val="9.5"/>
      <name val="Arial"/>
      <family val="0"/>
    </font>
    <font>
      <b/>
      <sz val="8"/>
      <name val="Arial"/>
      <family val="0"/>
    </font>
    <font>
      <b/>
      <sz val="11.25"/>
      <name val="Arial"/>
      <family val="0"/>
    </font>
    <font>
      <b/>
      <sz val="9.25"/>
      <name val="Arial"/>
      <family val="0"/>
    </font>
    <font>
      <sz val="9.25"/>
      <name val="Arial"/>
      <family val="0"/>
    </font>
    <font>
      <sz val="9.5"/>
      <name val="Arial"/>
      <family val="0"/>
    </font>
    <font>
      <b/>
      <sz val="11"/>
      <name val="Arial"/>
      <family val="0"/>
    </font>
    <font>
      <sz val="9"/>
      <name val="Arial"/>
      <family val="0"/>
    </font>
    <font>
      <b/>
      <sz val="11.5"/>
      <name val="Arial"/>
      <family val="0"/>
    </font>
    <font>
      <b/>
      <sz val="9.75"/>
      <name val="Arial"/>
      <family val="0"/>
    </font>
    <font>
      <sz val="9.75"/>
      <name val="Arial"/>
      <family val="0"/>
    </font>
    <font>
      <b/>
      <sz val="10.25"/>
      <name val="Arial"/>
      <family val="0"/>
    </font>
    <font>
      <b/>
      <sz val="8.5"/>
      <name val="Arial"/>
      <family val="0"/>
    </font>
    <font>
      <sz val="8.5"/>
      <name val="Arial"/>
      <family val="0"/>
    </font>
    <font>
      <b/>
      <sz val="8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66" fontId="4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164" fontId="6" fillId="0" borderId="0" xfId="0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164" fontId="4" fillId="0" borderId="2" xfId="0" applyNumberFormat="1" applyFont="1" applyFill="1" applyBorder="1" applyAlignment="1">
      <alignment horizontal="center"/>
    </xf>
    <xf numFmtId="164" fontId="4" fillId="0" borderId="3" xfId="0" applyNumberFormat="1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164" fontId="7" fillId="0" borderId="7" xfId="0" applyNumberFormat="1" applyFont="1" applyFill="1" applyBorder="1" applyAlignment="1">
      <alignment horizontal="center"/>
    </xf>
    <xf numFmtId="164" fontId="7" fillId="0" borderId="8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164" fontId="7" fillId="0" borderId="7" xfId="0" applyNumberFormat="1" applyFont="1" applyFill="1" applyBorder="1" applyAlignment="1">
      <alignment horizontal="center" wrapText="1"/>
    </xf>
    <xf numFmtId="164" fontId="7" fillId="0" borderId="8" xfId="0" applyNumberFormat="1" applyFont="1" applyFill="1" applyBorder="1" applyAlignment="1">
      <alignment horizontal="center" wrapText="1"/>
    </xf>
    <xf numFmtId="164" fontId="5" fillId="0" borderId="2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164" fontId="4" fillId="0" borderId="10" xfId="0" applyNumberFormat="1" applyFont="1" applyFill="1" applyBorder="1" applyAlignment="1">
      <alignment horizontal="center"/>
    </xf>
    <xf numFmtId="164" fontId="4" fillId="0" borderId="11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164" fontId="4" fillId="2" borderId="0" xfId="0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0" fontId="22" fillId="2" borderId="5" xfId="0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 horizontal="center"/>
    </xf>
    <xf numFmtId="164" fontId="4" fillId="2" borderId="3" xfId="0" applyNumberFormat="1" applyFont="1" applyFill="1" applyBorder="1" applyAlignment="1">
      <alignment horizontal="center"/>
    </xf>
    <xf numFmtId="164" fontId="9" fillId="0" borderId="12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 wrapText="1"/>
    </xf>
    <xf numFmtId="0" fontId="10" fillId="0" borderId="13" xfId="0" applyFont="1" applyFill="1" applyBorder="1" applyAlignment="1">
      <alignment horizontal="center" wrapText="1"/>
    </xf>
    <xf numFmtId="164" fontId="9" fillId="0" borderId="14" xfId="0" applyNumberFormat="1" applyFont="1" applyFill="1" applyBorder="1" applyAlignment="1">
      <alignment horizontal="center"/>
    </xf>
    <xf numFmtId="0" fontId="30" fillId="0" borderId="0" xfId="0" applyFont="1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'Wire Location'!$B$2</c:f>
              <c:strCache>
                <c:ptCount val="1"/>
                <c:pt idx="0">
                  <c:v>X WIRE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'Wire Location'!$B$3:$B$12</c:f>
              <c:numCache/>
            </c:numRef>
          </c:val>
          <c:smooth val="0"/>
        </c:ser>
        <c:marker val="1"/>
        <c:axId val="61709298"/>
        <c:axId val="18512771"/>
      </c:lineChart>
      <c:catAx>
        <c:axId val="617092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512771"/>
        <c:crosses val="autoZero"/>
        <c:auto val="1"/>
        <c:lblOffset val="100"/>
        <c:noMultiLvlLbl val="0"/>
      </c:catAx>
      <c:valAx>
        <c:axId val="185127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X- Position of Wire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7092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TB 7 - Y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BTB$CSY'!$C$18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BTB$CSY'!$C$19:$C$28</c:f>
              <c:numCache/>
            </c:numRef>
          </c:val>
          <c:smooth val="0"/>
        </c:ser>
        <c:marker val="1"/>
        <c:axId val="48084332"/>
        <c:axId val="30105805"/>
      </c:lineChart>
      <c:catAx>
        <c:axId val="480843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105805"/>
        <c:crosses val="autoZero"/>
        <c:auto val="1"/>
        <c:lblOffset val="100"/>
        <c:noMultiLvlLbl val="0"/>
      </c:catAx>
      <c:valAx>
        <c:axId val="301058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0843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TB 7 - Z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BTB$CSY'!$D$18</c:f>
              <c:strCache>
                <c:ptCount val="1"/>
                <c:pt idx="0">
                  <c:v>Z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BTB$CSY'!$D$19:$D$28</c:f>
              <c:numCache/>
            </c:numRef>
          </c:val>
          <c:smooth val="0"/>
        </c:ser>
        <c:marker val="1"/>
        <c:axId val="2516790"/>
        <c:axId val="22651111"/>
      </c:lineChart>
      <c:catAx>
        <c:axId val="25167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651111"/>
        <c:crosses val="autoZero"/>
        <c:auto val="1"/>
        <c:lblOffset val="100"/>
        <c:noMultiLvlLbl val="0"/>
      </c:catAx>
      <c:valAx>
        <c:axId val="226511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167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TB 8 - X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BTB$CSY'!$G$18</c:f>
              <c:strCache>
                <c:ptCount val="1"/>
                <c:pt idx="0">
                  <c:v>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BTB$CSY'!$G$19:$G$28</c:f>
              <c:numCache/>
            </c:numRef>
          </c:val>
          <c:smooth val="0"/>
        </c:ser>
        <c:marker val="1"/>
        <c:axId val="2533408"/>
        <c:axId val="22800673"/>
      </c:lineChart>
      <c:catAx>
        <c:axId val="25334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800673"/>
        <c:crosses val="autoZero"/>
        <c:auto val="1"/>
        <c:lblOffset val="100"/>
        <c:noMultiLvlLbl val="0"/>
      </c:catAx>
      <c:valAx>
        <c:axId val="228006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334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TB 8 - Y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BTB$CSY'!$H$18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BTB$CSY'!$H$19:$H$28</c:f>
              <c:numCache/>
            </c:numRef>
          </c:val>
          <c:smooth val="0"/>
        </c:ser>
        <c:marker val="1"/>
        <c:axId val="3879466"/>
        <c:axId val="34915195"/>
      </c:lineChart>
      <c:catAx>
        <c:axId val="38794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915195"/>
        <c:crosses val="autoZero"/>
        <c:auto val="1"/>
        <c:lblOffset val="100"/>
        <c:noMultiLvlLbl val="0"/>
      </c:catAx>
      <c:valAx>
        <c:axId val="349151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794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TB 8 - Z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BTB$CSY'!$I$18</c:f>
              <c:strCache>
                <c:ptCount val="1"/>
                <c:pt idx="0">
                  <c:v>Z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BTB$CSY'!$I$19:$I$28</c:f>
              <c:numCache/>
            </c:numRef>
          </c:val>
          <c:smooth val="0"/>
        </c:ser>
        <c:marker val="1"/>
        <c:axId val="45801300"/>
        <c:axId val="9558517"/>
      </c:lineChart>
      <c:catAx>
        <c:axId val="458013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558517"/>
        <c:crosses val="autoZero"/>
        <c:auto val="1"/>
        <c:lblOffset val="100"/>
        <c:noMultiLvlLbl val="0"/>
      </c:catAx>
      <c:valAx>
        <c:axId val="95585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8013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'Wire Location'!$C$2</c:f>
              <c:strCache>
                <c:ptCount val="1"/>
                <c:pt idx="0">
                  <c:v>Y WIRE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'Wire Location'!$C$3:$C$12</c:f>
              <c:numCache/>
            </c:numRef>
          </c:val>
          <c:smooth val="0"/>
        </c:ser>
        <c:marker val="1"/>
        <c:axId val="32397212"/>
        <c:axId val="23139453"/>
      </c:lineChart>
      <c:catAx>
        <c:axId val="323972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139453"/>
        <c:crosses val="autoZero"/>
        <c:auto val="1"/>
        <c:lblOffset val="100"/>
        <c:noMultiLvlLbl val="0"/>
      </c:catAx>
      <c:valAx>
        <c:axId val="231394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Y- Position of Wire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3972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TB 5 - X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BTB$CSY'!$B$2</c:f>
              <c:strCache>
                <c:ptCount val="1"/>
                <c:pt idx="0">
                  <c:v>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BTB$CSY'!$B$3:$B$12</c:f>
              <c:numCache/>
            </c:numRef>
          </c:val>
          <c:smooth val="0"/>
        </c:ser>
        <c:marker val="1"/>
        <c:axId val="6928486"/>
        <c:axId val="62356375"/>
      </c:lineChart>
      <c:catAx>
        <c:axId val="69284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356375"/>
        <c:crosses val="autoZero"/>
        <c:auto val="1"/>
        <c:lblOffset val="100"/>
        <c:noMultiLvlLbl val="0"/>
      </c:catAx>
      <c:valAx>
        <c:axId val="623563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9284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TB 5 - Y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BTB$CSY'!$C$2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BTB$CSY'!$C$3:$C$12</c:f>
              <c:numCache/>
            </c:numRef>
          </c:val>
          <c:smooth val="0"/>
        </c:ser>
        <c:marker val="1"/>
        <c:axId val="24336464"/>
        <c:axId val="17701585"/>
      </c:lineChart>
      <c:catAx>
        <c:axId val="243364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701585"/>
        <c:crosses val="autoZero"/>
        <c:auto val="1"/>
        <c:lblOffset val="100"/>
        <c:noMultiLvlLbl val="0"/>
      </c:catAx>
      <c:valAx>
        <c:axId val="177015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3364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TB 5 - Z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BTB$CSY'!$D$2</c:f>
              <c:strCache>
                <c:ptCount val="1"/>
                <c:pt idx="0">
                  <c:v>Z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BTB$CSY'!$D$3:$D$12</c:f>
              <c:numCache/>
            </c:numRef>
          </c:val>
          <c:smooth val="0"/>
        </c:ser>
        <c:marker val="1"/>
        <c:axId val="25096538"/>
        <c:axId val="24542251"/>
      </c:lineChart>
      <c:catAx>
        <c:axId val="250965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542251"/>
        <c:crosses val="autoZero"/>
        <c:auto val="1"/>
        <c:lblOffset val="100"/>
        <c:noMultiLvlLbl val="0"/>
      </c:catAx>
      <c:valAx>
        <c:axId val="245422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0965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TB 6 - X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BTB$CSY'!$G$2</c:f>
              <c:strCache>
                <c:ptCount val="1"/>
                <c:pt idx="0">
                  <c:v>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BTB$CSY'!$G$3:$G$12</c:f>
              <c:numCache/>
            </c:numRef>
          </c:val>
          <c:smooth val="0"/>
        </c:ser>
        <c:marker val="1"/>
        <c:axId val="19553668"/>
        <c:axId val="41765285"/>
      </c:lineChart>
      <c:catAx>
        <c:axId val="195536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765285"/>
        <c:crosses val="autoZero"/>
        <c:auto val="1"/>
        <c:lblOffset val="100"/>
        <c:noMultiLvlLbl val="0"/>
      </c:catAx>
      <c:valAx>
        <c:axId val="417652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5536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TB 6 - Y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BTB$CSY'!$H$2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BTB$CSY'!$H$3:$H$12</c:f>
              <c:numCache/>
            </c:numRef>
          </c:val>
          <c:smooth val="0"/>
        </c:ser>
        <c:marker val="1"/>
        <c:axId val="40343246"/>
        <c:axId val="27544895"/>
      </c:lineChart>
      <c:catAx>
        <c:axId val="403432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544895"/>
        <c:crosses val="autoZero"/>
        <c:auto val="1"/>
        <c:lblOffset val="100"/>
        <c:noMultiLvlLbl val="0"/>
      </c:catAx>
      <c:valAx>
        <c:axId val="275448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3432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TB 6 - Z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BTB$CSY'!$I$2</c:f>
              <c:strCache>
                <c:ptCount val="1"/>
                <c:pt idx="0">
                  <c:v>Z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BTB$CSY'!$I$3:$I$12</c:f>
              <c:numCache/>
            </c:numRef>
          </c:val>
          <c:smooth val="0"/>
        </c:ser>
        <c:marker val="1"/>
        <c:axId val="46577464"/>
        <c:axId val="16543993"/>
      </c:lineChart>
      <c:catAx>
        <c:axId val="465774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543993"/>
        <c:crosses val="autoZero"/>
        <c:auto val="1"/>
        <c:lblOffset val="100"/>
        <c:noMultiLvlLbl val="0"/>
      </c:catAx>
      <c:valAx>
        <c:axId val="165439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5774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TB 7 - X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BTB$CSY'!$B$18</c:f>
              <c:strCache>
                <c:ptCount val="1"/>
                <c:pt idx="0">
                  <c:v>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BTB$CSY'!$B$19:$B$28</c:f>
              <c:numCache/>
            </c:numRef>
          </c:val>
          <c:smooth val="0"/>
        </c:ser>
        <c:marker val="1"/>
        <c:axId val="14678210"/>
        <c:axId val="64995027"/>
      </c:lineChart>
      <c:catAx>
        <c:axId val="146782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995027"/>
        <c:crosses val="autoZero"/>
        <c:auto val="1"/>
        <c:lblOffset val="100"/>
        <c:noMultiLvlLbl val="0"/>
      </c:catAx>
      <c:valAx>
        <c:axId val="649950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6782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Relationship Id="rId7" Type="http://schemas.openxmlformats.org/officeDocument/2006/relationships/chart" Target="/xl/charts/chart9.xml" /><Relationship Id="rId8" Type="http://schemas.openxmlformats.org/officeDocument/2006/relationships/chart" Target="/xl/charts/chart10.xml" /><Relationship Id="rId9" Type="http://schemas.openxmlformats.org/officeDocument/2006/relationships/chart" Target="/xl/charts/chart11.xml" /><Relationship Id="rId10" Type="http://schemas.openxmlformats.org/officeDocument/2006/relationships/chart" Target="/xl/charts/chart12.xml" /><Relationship Id="rId11" Type="http://schemas.openxmlformats.org/officeDocument/2006/relationships/chart" Target="/xl/charts/chart13.xml" /><Relationship Id="rId12" Type="http://schemas.openxmlformats.org/officeDocument/2006/relationships/chart" Target="/xl/charts/chart1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50</xdr:row>
      <xdr:rowOff>19050</xdr:rowOff>
    </xdr:from>
    <xdr:to>
      <xdr:col>8</xdr:col>
      <xdr:colOff>228600</xdr:colOff>
      <xdr:row>71</xdr:row>
      <xdr:rowOff>28575</xdr:rowOff>
    </xdr:to>
    <xdr:graphicFrame>
      <xdr:nvGraphicFramePr>
        <xdr:cNvPr id="1" name="Chart 7"/>
        <xdr:cNvGraphicFramePr/>
      </xdr:nvGraphicFramePr>
      <xdr:xfrm>
        <a:off x="342900" y="9886950"/>
        <a:ext cx="617220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74</xdr:row>
      <xdr:rowOff>142875</xdr:rowOff>
    </xdr:from>
    <xdr:to>
      <xdr:col>8</xdr:col>
      <xdr:colOff>257175</xdr:colOff>
      <xdr:row>97</xdr:row>
      <xdr:rowOff>57150</xdr:rowOff>
    </xdr:to>
    <xdr:graphicFrame>
      <xdr:nvGraphicFramePr>
        <xdr:cNvPr id="2" name="Chart 8"/>
        <xdr:cNvGraphicFramePr/>
      </xdr:nvGraphicFramePr>
      <xdr:xfrm>
        <a:off x="323850" y="13896975"/>
        <a:ext cx="6219825" cy="3638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51</xdr:row>
      <xdr:rowOff>47625</xdr:rowOff>
    </xdr:from>
    <xdr:to>
      <xdr:col>8</xdr:col>
      <xdr:colOff>371475</xdr:colOff>
      <xdr:row>68</xdr:row>
      <xdr:rowOff>0</xdr:rowOff>
    </xdr:to>
    <xdr:graphicFrame>
      <xdr:nvGraphicFramePr>
        <xdr:cNvPr id="1" name="Chart 4"/>
        <xdr:cNvGraphicFramePr/>
      </xdr:nvGraphicFramePr>
      <xdr:xfrm>
        <a:off x="447675" y="10115550"/>
        <a:ext cx="6067425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495300</xdr:colOff>
      <xdr:row>68</xdr:row>
      <xdr:rowOff>47625</xdr:rowOff>
    </xdr:from>
    <xdr:to>
      <xdr:col>8</xdr:col>
      <xdr:colOff>352425</xdr:colOff>
      <xdr:row>87</xdr:row>
      <xdr:rowOff>85725</xdr:rowOff>
    </xdr:to>
    <xdr:graphicFrame>
      <xdr:nvGraphicFramePr>
        <xdr:cNvPr id="2" name="Chart 5"/>
        <xdr:cNvGraphicFramePr/>
      </xdr:nvGraphicFramePr>
      <xdr:xfrm>
        <a:off x="495300" y="12896850"/>
        <a:ext cx="6000750" cy="3114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495300</xdr:colOff>
      <xdr:row>88</xdr:row>
      <xdr:rowOff>47625</xdr:rowOff>
    </xdr:from>
    <xdr:to>
      <xdr:col>8</xdr:col>
      <xdr:colOff>352425</xdr:colOff>
      <xdr:row>103</xdr:row>
      <xdr:rowOff>114300</xdr:rowOff>
    </xdr:to>
    <xdr:graphicFrame>
      <xdr:nvGraphicFramePr>
        <xdr:cNvPr id="3" name="Chart 6"/>
        <xdr:cNvGraphicFramePr/>
      </xdr:nvGraphicFramePr>
      <xdr:xfrm>
        <a:off x="495300" y="16135350"/>
        <a:ext cx="6000750" cy="2495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504825</xdr:colOff>
      <xdr:row>104</xdr:row>
      <xdr:rowOff>47625</xdr:rowOff>
    </xdr:from>
    <xdr:to>
      <xdr:col>8</xdr:col>
      <xdr:colOff>371475</xdr:colOff>
      <xdr:row>122</xdr:row>
      <xdr:rowOff>57150</xdr:rowOff>
    </xdr:to>
    <xdr:graphicFrame>
      <xdr:nvGraphicFramePr>
        <xdr:cNvPr id="4" name="Chart 7"/>
        <xdr:cNvGraphicFramePr/>
      </xdr:nvGraphicFramePr>
      <xdr:xfrm>
        <a:off x="504825" y="18726150"/>
        <a:ext cx="6010275" cy="2924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514350</xdr:colOff>
      <xdr:row>122</xdr:row>
      <xdr:rowOff>114300</xdr:rowOff>
    </xdr:from>
    <xdr:to>
      <xdr:col>8</xdr:col>
      <xdr:colOff>371475</xdr:colOff>
      <xdr:row>141</xdr:row>
      <xdr:rowOff>0</xdr:rowOff>
    </xdr:to>
    <xdr:graphicFrame>
      <xdr:nvGraphicFramePr>
        <xdr:cNvPr id="5" name="Chart 8"/>
        <xdr:cNvGraphicFramePr/>
      </xdr:nvGraphicFramePr>
      <xdr:xfrm>
        <a:off x="514350" y="21707475"/>
        <a:ext cx="6000750" cy="2962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514350</xdr:colOff>
      <xdr:row>141</xdr:row>
      <xdr:rowOff>85725</xdr:rowOff>
    </xdr:from>
    <xdr:to>
      <xdr:col>8</xdr:col>
      <xdr:colOff>390525</xdr:colOff>
      <xdr:row>156</xdr:row>
      <xdr:rowOff>114300</xdr:rowOff>
    </xdr:to>
    <xdr:graphicFrame>
      <xdr:nvGraphicFramePr>
        <xdr:cNvPr id="6" name="Chart 9"/>
        <xdr:cNvGraphicFramePr/>
      </xdr:nvGraphicFramePr>
      <xdr:xfrm>
        <a:off x="514350" y="24755475"/>
        <a:ext cx="6019800" cy="24574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552450</xdr:colOff>
      <xdr:row>157</xdr:row>
      <xdr:rowOff>57150</xdr:rowOff>
    </xdr:from>
    <xdr:to>
      <xdr:col>8</xdr:col>
      <xdr:colOff>390525</xdr:colOff>
      <xdr:row>174</xdr:row>
      <xdr:rowOff>142875</xdr:rowOff>
    </xdr:to>
    <xdr:graphicFrame>
      <xdr:nvGraphicFramePr>
        <xdr:cNvPr id="7" name="Chart 10"/>
        <xdr:cNvGraphicFramePr/>
      </xdr:nvGraphicFramePr>
      <xdr:xfrm>
        <a:off x="552450" y="27317700"/>
        <a:ext cx="5981700" cy="28384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514350</xdr:colOff>
      <xdr:row>175</xdr:row>
      <xdr:rowOff>66675</xdr:rowOff>
    </xdr:from>
    <xdr:to>
      <xdr:col>8</xdr:col>
      <xdr:colOff>390525</xdr:colOff>
      <xdr:row>194</xdr:row>
      <xdr:rowOff>9525</xdr:rowOff>
    </xdr:to>
    <xdr:graphicFrame>
      <xdr:nvGraphicFramePr>
        <xdr:cNvPr id="8" name="Chart 11"/>
        <xdr:cNvGraphicFramePr/>
      </xdr:nvGraphicFramePr>
      <xdr:xfrm>
        <a:off x="514350" y="30241875"/>
        <a:ext cx="6019800" cy="30194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523875</xdr:colOff>
      <xdr:row>194</xdr:row>
      <xdr:rowOff>38100</xdr:rowOff>
    </xdr:from>
    <xdr:to>
      <xdr:col>8</xdr:col>
      <xdr:colOff>409575</xdr:colOff>
      <xdr:row>209</xdr:row>
      <xdr:rowOff>104775</xdr:rowOff>
    </xdr:to>
    <xdr:graphicFrame>
      <xdr:nvGraphicFramePr>
        <xdr:cNvPr id="9" name="Chart 12"/>
        <xdr:cNvGraphicFramePr/>
      </xdr:nvGraphicFramePr>
      <xdr:xfrm>
        <a:off x="523875" y="33289875"/>
        <a:ext cx="6029325" cy="24955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523875</xdr:colOff>
      <xdr:row>210</xdr:row>
      <xdr:rowOff>66675</xdr:rowOff>
    </xdr:from>
    <xdr:to>
      <xdr:col>8</xdr:col>
      <xdr:colOff>419100</xdr:colOff>
      <xdr:row>227</xdr:row>
      <xdr:rowOff>9525</xdr:rowOff>
    </xdr:to>
    <xdr:graphicFrame>
      <xdr:nvGraphicFramePr>
        <xdr:cNvPr id="10" name="Chart 13"/>
        <xdr:cNvGraphicFramePr/>
      </xdr:nvGraphicFramePr>
      <xdr:xfrm>
        <a:off x="523875" y="35909250"/>
        <a:ext cx="6038850" cy="26955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504825</xdr:colOff>
      <xdr:row>227</xdr:row>
      <xdr:rowOff>85725</xdr:rowOff>
    </xdr:from>
    <xdr:to>
      <xdr:col>8</xdr:col>
      <xdr:colOff>466725</xdr:colOff>
      <xdr:row>245</xdr:row>
      <xdr:rowOff>95250</xdr:rowOff>
    </xdr:to>
    <xdr:graphicFrame>
      <xdr:nvGraphicFramePr>
        <xdr:cNvPr id="11" name="Chart 14"/>
        <xdr:cNvGraphicFramePr/>
      </xdr:nvGraphicFramePr>
      <xdr:xfrm>
        <a:off x="504825" y="38681025"/>
        <a:ext cx="6105525" cy="2924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542925</xdr:colOff>
      <xdr:row>245</xdr:row>
      <xdr:rowOff>142875</xdr:rowOff>
    </xdr:from>
    <xdr:to>
      <xdr:col>8</xdr:col>
      <xdr:colOff>447675</xdr:colOff>
      <xdr:row>262</xdr:row>
      <xdr:rowOff>142875</xdr:rowOff>
    </xdr:to>
    <xdr:graphicFrame>
      <xdr:nvGraphicFramePr>
        <xdr:cNvPr id="12" name="Chart 15"/>
        <xdr:cNvGraphicFramePr/>
      </xdr:nvGraphicFramePr>
      <xdr:xfrm>
        <a:off x="542925" y="41652825"/>
        <a:ext cx="6048375" cy="27527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workbookViewId="0" topLeftCell="A1">
      <selection activeCell="M9" sqref="M8:M9"/>
    </sheetView>
  </sheetViews>
  <sheetFormatPr defaultColWidth="9.140625" defaultRowHeight="12.75"/>
  <cols>
    <col min="1" max="1" width="9.140625" style="1" customWidth="1"/>
    <col min="2" max="3" width="13.140625" style="1" customWidth="1"/>
    <col min="4" max="4" width="10.28125" style="1" bestFit="1" customWidth="1"/>
    <col min="5" max="7" width="13.140625" style="1" customWidth="1"/>
    <col min="8" max="16384" width="9.140625" style="1" customWidth="1"/>
  </cols>
  <sheetData>
    <row r="1" spans="1:3" ht="15.75" thickBot="1">
      <c r="A1" s="15" t="s">
        <v>12</v>
      </c>
      <c r="B1" s="18" t="s">
        <v>19</v>
      </c>
      <c r="C1" s="18" t="s">
        <v>19</v>
      </c>
    </row>
    <row r="2" spans="1:3" ht="15.75">
      <c r="A2" s="12" t="s">
        <v>11</v>
      </c>
      <c r="B2" s="16" t="s">
        <v>14</v>
      </c>
      <c r="C2" s="17" t="s">
        <v>15</v>
      </c>
    </row>
    <row r="3" spans="1:3" ht="15.75">
      <c r="A3" s="10">
        <v>1</v>
      </c>
      <c r="B3" s="2">
        <v>-0.38854</v>
      </c>
      <c r="C3" s="7">
        <v>-0.21564</v>
      </c>
    </row>
    <row r="4" spans="1:3" ht="15.75">
      <c r="A4" s="10">
        <v>2</v>
      </c>
      <c r="B4" s="2">
        <v>-0.38595</v>
      </c>
      <c r="C4" s="7">
        <v>-0.21457</v>
      </c>
    </row>
    <row r="5" spans="1:3" ht="15.75">
      <c r="A5" s="10">
        <v>3</v>
      </c>
      <c r="B5" s="2">
        <v>-0.38669</v>
      </c>
      <c r="C5" s="7">
        <v>-0.21459</v>
      </c>
    </row>
    <row r="6" spans="1:3" ht="15.75">
      <c r="A6" s="10">
        <v>4</v>
      </c>
      <c r="B6" s="2">
        <v>-0.35531</v>
      </c>
      <c r="C6" s="7">
        <v>-0.21028</v>
      </c>
    </row>
    <row r="7" spans="1:3" ht="15.75">
      <c r="A7" s="10">
        <v>5</v>
      </c>
      <c r="B7" s="2">
        <v>-0.38657</v>
      </c>
      <c r="C7" s="7">
        <v>-0.21357</v>
      </c>
    </row>
    <row r="8" spans="1:3" ht="15.75">
      <c r="A8" s="10">
        <v>6</v>
      </c>
      <c r="B8" s="2">
        <v>-0.46305</v>
      </c>
      <c r="C8" s="7">
        <v>-0.22317</v>
      </c>
    </row>
    <row r="9" spans="1:3" ht="15.75">
      <c r="A9" s="10">
        <v>7</v>
      </c>
      <c r="B9" s="2">
        <v>-0.42757</v>
      </c>
      <c r="C9" s="7">
        <v>-0.2188</v>
      </c>
    </row>
    <row r="10" spans="1:3" ht="15.75">
      <c r="A10" s="10">
        <v>8</v>
      </c>
      <c r="B10" s="2">
        <v>-0.46898</v>
      </c>
      <c r="C10" s="7">
        <v>-0.22439</v>
      </c>
    </row>
    <row r="11" spans="1:3" ht="15.75">
      <c r="A11" s="10">
        <v>9</v>
      </c>
      <c r="B11" s="2">
        <v>-0.46029</v>
      </c>
      <c r="C11" s="7">
        <v>-0.22359</v>
      </c>
    </row>
    <row r="12" spans="1:3" ht="16.5" thickBot="1">
      <c r="A12" s="20">
        <v>10</v>
      </c>
      <c r="B12" s="21">
        <v>-0.48251</v>
      </c>
      <c r="C12" s="22">
        <v>-0.22622</v>
      </c>
    </row>
    <row r="13" spans="1:3" ht="17.25" thickBot="1" thickTop="1">
      <c r="A13" s="10" t="s">
        <v>7</v>
      </c>
      <c r="B13" s="2">
        <f>AVERAGE(B3:B12)</f>
        <v>-0.42054600000000003</v>
      </c>
      <c r="C13" s="7">
        <f>AVERAGE(C3:C12)</f>
        <v>-0.218482</v>
      </c>
    </row>
    <row r="14" spans="1:5" ht="30.75" thickBot="1">
      <c r="A14" s="31" t="s">
        <v>17</v>
      </c>
      <c r="B14" s="29">
        <v>-0.42134</v>
      </c>
      <c r="C14" s="32">
        <v>-0.24463299999999996</v>
      </c>
      <c r="E14" s="33"/>
    </row>
    <row r="15" spans="1:3" ht="15.75">
      <c r="A15" s="10" t="s">
        <v>18</v>
      </c>
      <c r="B15" s="2">
        <v>-0.4</v>
      </c>
      <c r="C15" s="7">
        <v>-0.2</v>
      </c>
    </row>
    <row r="16" spans="1:3" ht="15.75">
      <c r="A16" s="10" t="s">
        <v>8</v>
      </c>
      <c r="B16" s="2">
        <f>MAX(B4:B13)-MIN(B4:B13)</f>
        <v>0.12719999999999998</v>
      </c>
      <c r="C16" s="7">
        <f>MAX(C4:C13)-MIN(C4:C13)</f>
        <v>0.01594000000000001</v>
      </c>
    </row>
    <row r="17" spans="1:3" ht="15.75">
      <c r="A17" s="23" t="s">
        <v>9</v>
      </c>
      <c r="B17" s="24">
        <f>STDEV(B4:B13)</f>
        <v>0.043807254092849794</v>
      </c>
      <c r="C17" s="25">
        <f>STDEV(C4:C13)</f>
        <v>0.005415979439481737</v>
      </c>
    </row>
    <row r="18" spans="1:3" ht="16.5" thickBot="1">
      <c r="A18" s="26" t="s">
        <v>16</v>
      </c>
      <c r="B18" s="27">
        <v>0.065</v>
      </c>
      <c r="C18" s="28">
        <v>0.03</v>
      </c>
    </row>
    <row r="21" spans="1:7" ht="16.5" thickBot="1">
      <c r="A21" s="5" t="s">
        <v>13</v>
      </c>
      <c r="B21" s="6"/>
      <c r="C21" s="6"/>
      <c r="D21" s="6"/>
      <c r="E21" s="6"/>
      <c r="F21" s="6"/>
      <c r="G21" s="6"/>
    </row>
    <row r="22" spans="1:7" ht="15.75">
      <c r="A22" s="12" t="s">
        <v>11</v>
      </c>
      <c r="B22" s="13" t="s">
        <v>1</v>
      </c>
      <c r="C22" s="13" t="s">
        <v>2</v>
      </c>
      <c r="D22" s="13" t="s">
        <v>3</v>
      </c>
      <c r="E22" s="13" t="s">
        <v>20</v>
      </c>
      <c r="F22" s="13" t="s">
        <v>21</v>
      </c>
      <c r="G22" s="14" t="s">
        <v>22</v>
      </c>
    </row>
    <row r="23" spans="1:7" ht="15.75">
      <c r="A23" s="10">
        <f>A3</f>
        <v>1</v>
      </c>
      <c r="B23" s="2">
        <v>-0.39041</v>
      </c>
      <c r="C23" s="2">
        <v>-58.18002</v>
      </c>
      <c r="D23" s="2">
        <v>-2.48533</v>
      </c>
      <c r="E23" s="2">
        <v>-0.14189</v>
      </c>
      <c r="F23" s="2">
        <v>89.79624</v>
      </c>
      <c r="G23" s="7">
        <v>89.88397</v>
      </c>
    </row>
    <row r="24" spans="1:7" ht="15.75">
      <c r="A24" s="10">
        <f>A4</f>
        <v>2</v>
      </c>
      <c r="B24" s="2">
        <v>-0.38782</v>
      </c>
      <c r="C24" s="2">
        <v>-58.17895</v>
      </c>
      <c r="D24" s="2">
        <v>-2.48762</v>
      </c>
      <c r="E24" s="2">
        <v>-0.14093</v>
      </c>
      <c r="F24" s="2">
        <v>89.79705</v>
      </c>
      <c r="G24" s="7">
        <v>89.88367</v>
      </c>
    </row>
    <row r="25" spans="1:7" ht="15.75">
      <c r="A25" s="10">
        <f>A5</f>
        <v>3</v>
      </c>
      <c r="B25" s="2">
        <v>-0.38856</v>
      </c>
      <c r="C25" s="2">
        <v>-58.17896</v>
      </c>
      <c r="D25" s="2">
        <v>-2.48845</v>
      </c>
      <c r="E25" s="2">
        <v>-0.14106</v>
      </c>
      <c r="F25" s="2">
        <v>89.79718</v>
      </c>
      <c r="G25" s="7">
        <v>89.8835</v>
      </c>
    </row>
    <row r="26" spans="1:7" ht="15.75">
      <c r="A26" s="10">
        <f>A6</f>
        <v>4</v>
      </c>
      <c r="B26" s="2">
        <v>-0.35717</v>
      </c>
      <c r="C26" s="2">
        <v>-58.17466</v>
      </c>
      <c r="D26" s="2">
        <v>-2.48934</v>
      </c>
      <c r="E26" s="2">
        <v>-0.13131</v>
      </c>
      <c r="F26" s="2">
        <v>89.79832</v>
      </c>
      <c r="G26" s="7">
        <v>89.884</v>
      </c>
    </row>
    <row r="27" spans="1:7" ht="15.75">
      <c r="A27" s="10">
        <f>A7</f>
        <v>5</v>
      </c>
      <c r="B27" s="2">
        <v>-0.38843</v>
      </c>
      <c r="C27" s="2">
        <v>-58.17794</v>
      </c>
      <c r="D27" s="2">
        <v>-2.49026</v>
      </c>
      <c r="E27" s="2">
        <v>-0.14102</v>
      </c>
      <c r="F27" s="2">
        <v>89.79765</v>
      </c>
      <c r="G27" s="7">
        <v>89.88335</v>
      </c>
    </row>
    <row r="28" spans="1:7" ht="15.75">
      <c r="A28" s="10">
        <f>A8</f>
        <v>6</v>
      </c>
      <c r="B28" s="2">
        <v>-0.46492</v>
      </c>
      <c r="C28" s="2">
        <v>-58.18755</v>
      </c>
      <c r="D28" s="2">
        <v>-2.48867</v>
      </c>
      <c r="E28" s="2">
        <v>-0.16477</v>
      </c>
      <c r="F28" s="2">
        <v>89.79501</v>
      </c>
      <c r="G28" s="7">
        <v>89.8824</v>
      </c>
    </row>
    <row r="29" spans="1:7" ht="15.75">
      <c r="A29" s="10">
        <f>A9</f>
        <v>7</v>
      </c>
      <c r="B29" s="2">
        <v>-0.42943</v>
      </c>
      <c r="C29" s="2">
        <v>-58.18317</v>
      </c>
      <c r="D29" s="2">
        <v>-2.48921</v>
      </c>
      <c r="E29" s="2">
        <v>-0.15361</v>
      </c>
      <c r="F29" s="2">
        <v>89.79626</v>
      </c>
      <c r="G29" s="7">
        <v>89.88295</v>
      </c>
    </row>
    <row r="30" spans="1:7" ht="15.75">
      <c r="A30" s="10">
        <f>A10</f>
        <v>8</v>
      </c>
      <c r="B30" s="2">
        <v>-0.47084</v>
      </c>
      <c r="C30" s="2">
        <v>-58.18876</v>
      </c>
      <c r="D30" s="2">
        <v>-2.48861</v>
      </c>
      <c r="E30" s="2">
        <v>-0.16652</v>
      </c>
      <c r="F30" s="2">
        <v>89.79504</v>
      </c>
      <c r="G30" s="7">
        <v>89.88235</v>
      </c>
    </row>
    <row r="31" spans="1:7" ht="15.75">
      <c r="A31" s="10">
        <f>A11</f>
        <v>9</v>
      </c>
      <c r="B31" s="2">
        <v>-0.46215</v>
      </c>
      <c r="C31" s="2">
        <v>-58.18796</v>
      </c>
      <c r="D31" s="2">
        <v>-2.48734</v>
      </c>
      <c r="E31" s="2">
        <v>-0.16384</v>
      </c>
      <c r="F31" s="2">
        <v>89.79479</v>
      </c>
      <c r="G31" s="7">
        <v>89.88279</v>
      </c>
    </row>
    <row r="32" spans="1:7" ht="16.5" thickBot="1">
      <c r="A32" s="20">
        <f>A12</f>
        <v>10</v>
      </c>
      <c r="B32" s="21">
        <v>-0.48437</v>
      </c>
      <c r="C32" s="21">
        <v>-58.1906</v>
      </c>
      <c r="D32" s="21">
        <v>-2.48752</v>
      </c>
      <c r="E32" s="21">
        <v>-0.17077</v>
      </c>
      <c r="F32" s="21">
        <v>89.79418</v>
      </c>
      <c r="G32" s="22">
        <v>89.88228</v>
      </c>
    </row>
    <row r="33" spans="1:7" ht="16.5" thickTop="1">
      <c r="A33" s="10" t="s">
        <v>7</v>
      </c>
      <c r="B33" s="2">
        <f>AVERAGE(B23:B32)</f>
        <v>-0.42241</v>
      </c>
      <c r="C33" s="2">
        <f>AVERAGE(C23:C32)</f>
        <v>-58.182857</v>
      </c>
      <c r="D33" s="2">
        <f>AVERAGE(D23:D32)</f>
        <v>-2.488235</v>
      </c>
      <c r="E33" s="2">
        <f>AVERAGE(E23:E32)</f>
        <v>-0.15157199999999998</v>
      </c>
      <c r="F33" s="2">
        <f>AVERAGE(F23:F32)</f>
        <v>89.796172</v>
      </c>
      <c r="G33" s="7">
        <f>AVERAGE(G23:G32)</f>
        <v>89.88312599999999</v>
      </c>
    </row>
    <row r="34" spans="1:7" ht="15.75">
      <c r="A34" s="10" t="s">
        <v>8</v>
      </c>
      <c r="B34" s="2">
        <f>MAX(B23:B32)-MIN(B23:B32)</f>
        <v>0.12720000000000004</v>
      </c>
      <c r="C34" s="2">
        <f>MAX(C23:C32)-MIN(C23:C32)</f>
        <v>0.01594000000000051</v>
      </c>
      <c r="D34" s="2">
        <f>MAX(D23:D32)-MIN(D23:D32)</f>
        <v>0.004930000000000323</v>
      </c>
      <c r="E34" s="2">
        <f>MAX(E23:E32)-MIN(E23:E32)</f>
        <v>0.039459999999999995</v>
      </c>
      <c r="F34" s="2">
        <f>MAX(F23:F32)-MIN(F23:F32)</f>
        <v>0.004140000000006694</v>
      </c>
      <c r="G34" s="7">
        <f>MAX(G23:G32)-MIN(G23:G32)</f>
        <v>0.001720000000005939</v>
      </c>
    </row>
    <row r="35" spans="1:7" ht="16.5" thickBot="1">
      <c r="A35" s="11" t="s">
        <v>9</v>
      </c>
      <c r="B35" s="8">
        <f>STDEV(B23:B32)</f>
        <v>0.04521226873808083</v>
      </c>
      <c r="C35" s="8">
        <f>STDEV(C23:C32)</f>
        <v>0.005505853551751841</v>
      </c>
      <c r="D35" s="8">
        <f>STDEV(D23:D32)</f>
        <v>0.001365359130615693</v>
      </c>
      <c r="E35" s="8">
        <f>STDEV(E23:E32)</f>
        <v>0.013985068068797273</v>
      </c>
      <c r="F35" s="8">
        <f>STDEV(F23:F32)</f>
        <v>0.0013787014824748422</v>
      </c>
      <c r="G35" s="9">
        <f>STDEV(G23:G32)</f>
        <v>0.0006625741048702096</v>
      </c>
    </row>
    <row r="36" spans="1:7" ht="32.25" thickBot="1">
      <c r="A36" s="30" t="s">
        <v>17</v>
      </c>
      <c r="B36" s="29">
        <v>-0.42134</v>
      </c>
      <c r="C36" s="29">
        <v>-58.24463300000001</v>
      </c>
      <c r="D36" s="29">
        <v>-3.1897040000000003</v>
      </c>
      <c r="E36" s="29">
        <v>-0.24233699999999997</v>
      </c>
      <c r="F36" s="29">
        <v>90.07619699999998</v>
      </c>
      <c r="G36" s="32">
        <v>89.83902600000002</v>
      </c>
    </row>
  </sheetData>
  <printOptions/>
  <pageMargins left="0.5" right="0.5" top="1" bottom="0.25" header="0.5" footer="0.5"/>
  <pageSetup horizontalDpi="600" verticalDpi="600" orientation="portrait" scale="90" r:id="rId2"/>
  <headerFooter alignWithMargins="0">
    <oddHeader>&amp;C&amp;F
VACUUM STATS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2"/>
  <sheetViews>
    <sheetView tabSelected="1" workbookViewId="0" topLeftCell="E19">
      <selection activeCell="M9" sqref="M8:M9"/>
    </sheetView>
  </sheetViews>
  <sheetFormatPr defaultColWidth="9.140625" defaultRowHeight="12.75"/>
  <cols>
    <col min="1" max="1" width="10.28125" style="1" bestFit="1" customWidth="1"/>
    <col min="2" max="2" width="13.8515625" style="2" bestFit="1" customWidth="1"/>
    <col min="3" max="4" width="12.7109375" style="2" bestFit="1" customWidth="1"/>
    <col min="5" max="5" width="6.421875" style="3" customWidth="1"/>
    <col min="6" max="6" width="11.140625" style="1" customWidth="1"/>
    <col min="7" max="7" width="12.7109375" style="1" bestFit="1" customWidth="1"/>
    <col min="8" max="8" width="12.28125" style="1" bestFit="1" customWidth="1"/>
    <col min="9" max="9" width="12.421875" style="1" bestFit="1" customWidth="1"/>
    <col min="10" max="16384" width="9.140625" style="1" customWidth="1"/>
  </cols>
  <sheetData>
    <row r="1" spans="1:7" ht="15.75" thickBot="1">
      <c r="A1" s="15" t="s">
        <v>12</v>
      </c>
      <c r="B1" s="18" t="s">
        <v>10</v>
      </c>
      <c r="F1" s="15" t="s">
        <v>12</v>
      </c>
      <c r="G1" s="18" t="str">
        <f>B1</f>
        <v>BENCH$CSY</v>
      </c>
    </row>
    <row r="2" spans="1:9" ht="15.75">
      <c r="A2" s="12" t="s">
        <v>0</v>
      </c>
      <c r="B2" s="13" t="s">
        <v>1</v>
      </c>
      <c r="C2" s="13" t="s">
        <v>2</v>
      </c>
      <c r="D2" s="14" t="s">
        <v>3</v>
      </c>
      <c r="F2" s="12" t="s">
        <v>4</v>
      </c>
      <c r="G2" s="13" t="s">
        <v>1</v>
      </c>
      <c r="H2" s="13" t="s">
        <v>2</v>
      </c>
      <c r="I2" s="14" t="s">
        <v>3</v>
      </c>
    </row>
    <row r="3" spans="1:9" ht="15.75">
      <c r="A3" s="10">
        <f>'Wire Location'!A3</f>
        <v>1</v>
      </c>
      <c r="B3" s="2">
        <v>94.26745</v>
      </c>
      <c r="C3" s="2">
        <v>103.09369</v>
      </c>
      <c r="D3" s="7">
        <v>-38.31857</v>
      </c>
      <c r="F3" s="10">
        <f>'Wire Location'!A3</f>
        <v>1</v>
      </c>
      <c r="G3" s="2">
        <v>-94.61575</v>
      </c>
      <c r="H3" s="2">
        <v>103.431</v>
      </c>
      <c r="I3" s="7">
        <v>-37.97008</v>
      </c>
    </row>
    <row r="4" spans="1:9" ht="15.75">
      <c r="A4" s="10">
        <f>'Wire Location'!A4</f>
        <v>2</v>
      </c>
      <c r="B4" s="2">
        <v>94.26714</v>
      </c>
      <c r="C4" s="2">
        <v>103.09685</v>
      </c>
      <c r="D4" s="7">
        <v>-38.31906</v>
      </c>
      <c r="F4" s="10">
        <f>'Wire Location'!A4</f>
        <v>2</v>
      </c>
      <c r="G4" s="2">
        <v>-94.61606</v>
      </c>
      <c r="H4" s="2">
        <v>103.431</v>
      </c>
      <c r="I4" s="7">
        <v>-37.96956</v>
      </c>
    </row>
    <row r="5" spans="1:9" ht="15.75">
      <c r="A5" s="10">
        <f>'Wire Location'!A5</f>
        <v>3</v>
      </c>
      <c r="B5" s="2">
        <v>94.26654</v>
      </c>
      <c r="C5" s="2">
        <v>103.0967</v>
      </c>
      <c r="D5" s="7">
        <v>-38.31982</v>
      </c>
      <c r="F5" s="10">
        <f>'Wire Location'!A5</f>
        <v>3</v>
      </c>
      <c r="G5" s="2">
        <v>-94.61653</v>
      </c>
      <c r="H5" s="2">
        <v>103.43128</v>
      </c>
      <c r="I5" s="7">
        <v>-37.96975</v>
      </c>
    </row>
    <row r="6" spans="1:9" ht="15.75">
      <c r="A6" s="10">
        <f>'Wire Location'!A6</f>
        <v>4</v>
      </c>
      <c r="B6" s="2">
        <v>94.27075</v>
      </c>
      <c r="C6" s="2">
        <v>103.11784</v>
      </c>
      <c r="D6" s="7">
        <v>-38.31667</v>
      </c>
      <c r="F6" s="10">
        <f>'Wire Location'!A6</f>
        <v>4</v>
      </c>
      <c r="G6" s="2">
        <v>-94.61235</v>
      </c>
      <c r="H6" s="2">
        <v>103.42027</v>
      </c>
      <c r="I6" s="7">
        <v>-37.96813</v>
      </c>
    </row>
    <row r="7" spans="1:9" ht="15.75">
      <c r="A7" s="10">
        <f>'Wire Location'!A7</f>
        <v>5</v>
      </c>
      <c r="B7" s="2">
        <v>94.26629</v>
      </c>
      <c r="C7" s="2">
        <v>103.09808</v>
      </c>
      <c r="D7" s="7">
        <v>-38.32058</v>
      </c>
      <c r="F7" s="10">
        <f>'Wire Location'!A7</f>
        <v>5</v>
      </c>
      <c r="G7" s="2">
        <v>-94.61661</v>
      </c>
      <c r="H7" s="2">
        <v>103.43252</v>
      </c>
      <c r="I7" s="7">
        <v>-37.97001</v>
      </c>
    </row>
    <row r="8" spans="1:9" ht="15.75">
      <c r="A8" s="10">
        <f>'Wire Location'!A8</f>
        <v>6</v>
      </c>
      <c r="B8" s="2">
        <v>94.25637</v>
      </c>
      <c r="C8" s="2">
        <v>103.04755</v>
      </c>
      <c r="D8" s="7">
        <v>-38.32796</v>
      </c>
      <c r="F8" s="10">
        <f>'Wire Location'!A8</f>
        <v>6</v>
      </c>
      <c r="G8" s="2">
        <v>-94.62664</v>
      </c>
      <c r="H8" s="2">
        <v>103.4603</v>
      </c>
      <c r="I8" s="7">
        <v>-37.97456</v>
      </c>
    </row>
    <row r="9" spans="1:9" ht="15.75">
      <c r="A9" s="10">
        <f>'Wire Location'!A9</f>
        <v>7</v>
      </c>
      <c r="B9" s="2">
        <v>94.26105</v>
      </c>
      <c r="C9" s="2">
        <v>103.07116</v>
      </c>
      <c r="D9" s="7">
        <v>-38.3241</v>
      </c>
      <c r="F9" s="10">
        <f>'Wire Location'!A9</f>
        <v>7</v>
      </c>
      <c r="G9" s="2">
        <v>-94.62231</v>
      </c>
      <c r="H9" s="2">
        <v>103.44712</v>
      </c>
      <c r="I9" s="7">
        <v>-37.97235</v>
      </c>
    </row>
    <row r="10" spans="1:9" ht="15.75">
      <c r="A10" s="10">
        <f>'Wire Location'!A10</f>
        <v>8</v>
      </c>
      <c r="B10" s="2">
        <v>94.25567</v>
      </c>
      <c r="C10" s="2">
        <v>103.04346</v>
      </c>
      <c r="D10" s="7">
        <v>-38.32792</v>
      </c>
      <c r="F10" s="10">
        <f>'Wire Location'!A10</f>
        <v>8</v>
      </c>
      <c r="G10" s="2">
        <v>-94.62767</v>
      </c>
      <c r="H10" s="2">
        <v>103.46196</v>
      </c>
      <c r="I10" s="7">
        <v>-37.97436</v>
      </c>
    </row>
    <row r="11" spans="1:9" ht="15.75">
      <c r="A11" s="10">
        <f>'Wire Location'!A11</f>
        <v>9</v>
      </c>
      <c r="B11" s="2">
        <v>94.25692</v>
      </c>
      <c r="C11" s="2">
        <v>103.04853</v>
      </c>
      <c r="D11" s="7">
        <v>-38.3266</v>
      </c>
      <c r="F11" s="10">
        <f>'Wire Location'!A11</f>
        <v>9</v>
      </c>
      <c r="G11" s="2">
        <v>-94.62625</v>
      </c>
      <c r="H11" s="2">
        <v>103.45822</v>
      </c>
      <c r="I11" s="7">
        <v>-37.97448</v>
      </c>
    </row>
    <row r="12" spans="1:9" ht="16.5" thickBot="1">
      <c r="A12" s="20">
        <f>'Wire Location'!A12</f>
        <v>10</v>
      </c>
      <c r="B12" s="21">
        <v>94.25395</v>
      </c>
      <c r="C12" s="21">
        <v>103.03406</v>
      </c>
      <c r="D12" s="22">
        <v>-38.32936</v>
      </c>
      <c r="F12" s="20">
        <f>'Wire Location'!A12</f>
        <v>10</v>
      </c>
      <c r="G12" s="21">
        <v>-94.62924</v>
      </c>
      <c r="H12" s="21">
        <v>103.46657</v>
      </c>
      <c r="I12" s="22">
        <v>-37.97564</v>
      </c>
    </row>
    <row r="13" spans="1:9" ht="16.5" thickTop="1">
      <c r="A13" s="10" t="s">
        <v>7</v>
      </c>
      <c r="B13" s="2">
        <f>AVERAGE(B3:B12)</f>
        <v>94.262213</v>
      </c>
      <c r="C13" s="2">
        <f>AVERAGE(C3:C12)</f>
        <v>103.074792</v>
      </c>
      <c r="D13" s="7">
        <f>AVERAGE(D3:D12)</f>
        <v>-38.323064</v>
      </c>
      <c r="F13" s="10" t="s">
        <v>7</v>
      </c>
      <c r="G13" s="2">
        <f>AVERAGE(G3:G12)</f>
        <v>-94.62094099999999</v>
      </c>
      <c r="H13" s="2">
        <f>AVERAGE(H3:H12)</f>
        <v>103.44402399999998</v>
      </c>
      <c r="I13" s="7">
        <f>AVERAGE(I3:I12)</f>
        <v>-37.971892000000004</v>
      </c>
    </row>
    <row r="14" spans="1:9" ht="15.75">
      <c r="A14" s="10" t="s">
        <v>8</v>
      </c>
      <c r="B14" s="2">
        <f>MAX(B3:B12)-MIN(B3:B12)</f>
        <v>0.01680000000000348</v>
      </c>
      <c r="C14" s="2">
        <f>MAX(C3:C12)-MIN(C3:C12)</f>
        <v>0.0837800000000044</v>
      </c>
      <c r="D14" s="7">
        <f>MAX(D3:D12)-MIN(D3:D12)</f>
        <v>0.012689999999999202</v>
      </c>
      <c r="F14" s="10" t="s">
        <v>8</v>
      </c>
      <c r="G14" s="2">
        <f>MAX(G3:G12)-MIN(G3:G12)</f>
        <v>0.016889999999989413</v>
      </c>
      <c r="H14" s="2">
        <f>MAX(H3:H12)-MIN(H3:H12)</f>
        <v>0.04630000000000223</v>
      </c>
      <c r="I14" s="7">
        <f>MAX(I3:I12)-MIN(I3:I12)</f>
        <v>0.007509999999996353</v>
      </c>
    </row>
    <row r="15" spans="1:9" ht="16.5" thickBot="1">
      <c r="A15" s="11" t="s">
        <v>9</v>
      </c>
      <c r="B15" s="8">
        <f>STDEV(B3:B12)</f>
        <v>0.006096664024057485</v>
      </c>
      <c r="C15" s="8">
        <f>STDEV(C3:C12)</f>
        <v>0.029448471305353854</v>
      </c>
      <c r="D15" s="9">
        <f>STDEV(D3:D12)</f>
        <v>0.0046496456256834885</v>
      </c>
      <c r="F15" s="11" t="s">
        <v>9</v>
      </c>
      <c r="G15" s="8">
        <f>STDEV(G3:G12)</f>
        <v>0.006141674491172281</v>
      </c>
      <c r="H15" s="8">
        <f>STDEV(H3:H12)</f>
        <v>0.01668097798891661</v>
      </c>
      <c r="I15" s="9">
        <f>STDEV(I3:I12)</f>
        <v>0.0026909015424394053</v>
      </c>
    </row>
    <row r="16" spans="1:9" ht="15.75">
      <c r="A16" s="19"/>
      <c r="F16" s="19"/>
      <c r="G16" s="2"/>
      <c r="H16" s="2"/>
      <c r="I16" s="2"/>
    </row>
    <row r="17" spans="1:7" ht="15.75" thickBot="1">
      <c r="A17" s="15" t="s">
        <v>12</v>
      </c>
      <c r="B17" s="4" t="str">
        <f>B1</f>
        <v>BENCH$CSY</v>
      </c>
      <c r="F17" s="15" t="s">
        <v>12</v>
      </c>
      <c r="G17" s="4" t="str">
        <f>B1</f>
        <v>BENCH$CSY</v>
      </c>
    </row>
    <row r="18" spans="1:9" ht="15.75">
      <c r="A18" s="12" t="s">
        <v>5</v>
      </c>
      <c r="B18" s="13" t="s">
        <v>1</v>
      </c>
      <c r="C18" s="13" t="s">
        <v>2</v>
      </c>
      <c r="D18" s="14" t="s">
        <v>3</v>
      </c>
      <c r="F18" s="12" t="s">
        <v>6</v>
      </c>
      <c r="G18" s="13" t="s">
        <v>1</v>
      </c>
      <c r="H18" s="13" t="s">
        <v>2</v>
      </c>
      <c r="I18" s="14" t="s">
        <v>3</v>
      </c>
    </row>
    <row r="19" spans="1:9" ht="15.75">
      <c r="A19" s="10">
        <f>'Wire Location'!A3</f>
        <v>1</v>
      </c>
      <c r="B19" s="2">
        <v>-51.28438</v>
      </c>
      <c r="C19" s="2">
        <v>103.16945</v>
      </c>
      <c r="D19" s="7">
        <v>67.79357</v>
      </c>
      <c r="F19" s="10">
        <f>'Wire Location'!A3</f>
        <v>1</v>
      </c>
      <c r="G19" s="2">
        <v>51.29716</v>
      </c>
      <c r="H19" s="2">
        <v>102.98394</v>
      </c>
      <c r="I19" s="7">
        <v>67.59336</v>
      </c>
    </row>
    <row r="20" spans="1:9" ht="15.75">
      <c r="A20" s="10">
        <f>'Wire Location'!A4</f>
        <v>2</v>
      </c>
      <c r="B20" s="2">
        <v>-51.28412</v>
      </c>
      <c r="C20" s="2">
        <v>103.16867</v>
      </c>
      <c r="D20" s="7">
        <v>67.79328</v>
      </c>
      <c r="F20" s="10">
        <f>'Wire Location'!A4</f>
        <v>2</v>
      </c>
      <c r="G20" s="2">
        <v>51.29731</v>
      </c>
      <c r="H20" s="2">
        <v>102.98494</v>
      </c>
      <c r="I20" s="7">
        <v>67.59279</v>
      </c>
    </row>
    <row r="21" spans="1:9" ht="15.75">
      <c r="A21" s="10">
        <f>'Wire Location'!A5</f>
        <v>3</v>
      </c>
      <c r="B21" s="2">
        <v>-51.28429</v>
      </c>
      <c r="C21" s="2">
        <v>103.16861</v>
      </c>
      <c r="D21" s="7">
        <v>67.79324</v>
      </c>
      <c r="F21" s="10">
        <f>'Wire Location'!A5</f>
        <v>3</v>
      </c>
      <c r="G21" s="2">
        <v>51.29721</v>
      </c>
      <c r="H21" s="2">
        <v>102.98477</v>
      </c>
      <c r="I21" s="7">
        <v>67.59263</v>
      </c>
    </row>
    <row r="22" spans="1:9" ht="15.75">
      <c r="A22" s="10">
        <f>'Wire Location'!A6</f>
        <v>4</v>
      </c>
      <c r="B22" s="2">
        <v>-51.2809</v>
      </c>
      <c r="C22" s="2">
        <v>103.16283</v>
      </c>
      <c r="D22" s="7">
        <v>67.79536</v>
      </c>
      <c r="F22" s="10">
        <f>'Wire Location'!A6</f>
        <v>4</v>
      </c>
      <c r="G22" s="2">
        <v>51.3007</v>
      </c>
      <c r="H22" s="2">
        <v>102.99638</v>
      </c>
      <c r="I22" s="7">
        <v>67.59514</v>
      </c>
    </row>
    <row r="23" spans="1:9" ht="15.75">
      <c r="A23" s="10">
        <f>'Wire Location'!A7</f>
        <v>5</v>
      </c>
      <c r="B23" s="2">
        <v>-51.28433</v>
      </c>
      <c r="C23" s="2">
        <v>103.16903</v>
      </c>
      <c r="D23" s="7">
        <v>67.79323</v>
      </c>
      <c r="F23" s="10">
        <f>'Wire Location'!A7</f>
        <v>5</v>
      </c>
      <c r="G23" s="2">
        <v>51.29723</v>
      </c>
      <c r="H23" s="2">
        <v>102.98493</v>
      </c>
      <c r="I23" s="7">
        <v>67.59224</v>
      </c>
    </row>
    <row r="24" spans="1:9" ht="15.75">
      <c r="A24" s="10">
        <f>'Wire Location'!A8</f>
        <v>6</v>
      </c>
      <c r="B24" s="2">
        <v>-51.29291</v>
      </c>
      <c r="C24" s="2">
        <v>103.18379</v>
      </c>
      <c r="D24" s="7">
        <v>67.78797</v>
      </c>
      <c r="F24" s="10">
        <f>'Wire Location'!A8</f>
        <v>6</v>
      </c>
      <c r="G24" s="2">
        <v>51.28849</v>
      </c>
      <c r="H24" s="2">
        <v>102.95723</v>
      </c>
      <c r="I24" s="7">
        <v>67.58563</v>
      </c>
    </row>
    <row r="25" spans="1:9" ht="15.75">
      <c r="A25" s="10">
        <f>'Wire Location'!A9</f>
        <v>7</v>
      </c>
      <c r="B25" s="2">
        <v>-51.28936</v>
      </c>
      <c r="C25" s="2">
        <v>103.17672</v>
      </c>
      <c r="D25" s="7">
        <v>67.79072</v>
      </c>
      <c r="F25" s="10">
        <f>'Wire Location'!A9</f>
        <v>7</v>
      </c>
      <c r="G25" s="2">
        <v>51.29217</v>
      </c>
      <c r="H25" s="2">
        <v>102.97024</v>
      </c>
      <c r="I25" s="7">
        <v>67.58921</v>
      </c>
    </row>
    <row r="26" spans="1:9" ht="15.75">
      <c r="A26" s="10">
        <f>'Wire Location'!A10</f>
        <v>8</v>
      </c>
      <c r="B26" s="2">
        <v>-51.29375</v>
      </c>
      <c r="C26" s="2">
        <v>103.1841</v>
      </c>
      <c r="D26" s="7">
        <v>67.78787</v>
      </c>
      <c r="F26" s="10">
        <f>'Wire Location'!A10</f>
        <v>8</v>
      </c>
      <c r="G26" s="2">
        <v>51.28749</v>
      </c>
      <c r="H26" s="2">
        <v>102.95433</v>
      </c>
      <c r="I26" s="7">
        <v>67.58547</v>
      </c>
    </row>
    <row r="27" spans="1:9" ht="15.75">
      <c r="A27" s="10">
        <f>'Wire Location'!A11</f>
        <v>9</v>
      </c>
      <c r="B27" s="2">
        <v>-51.29285</v>
      </c>
      <c r="C27" s="2">
        <v>103.18282</v>
      </c>
      <c r="D27" s="7">
        <v>67.78824</v>
      </c>
      <c r="F27" s="10">
        <f>'Wire Location'!A11</f>
        <v>9</v>
      </c>
      <c r="G27" s="2">
        <v>51.2886</v>
      </c>
      <c r="H27" s="2">
        <v>102.95788</v>
      </c>
      <c r="I27" s="7">
        <v>67.58611</v>
      </c>
    </row>
    <row r="28" spans="1:9" ht="16.5" thickBot="1">
      <c r="A28" s="20">
        <f>'Wire Location'!A12</f>
        <v>10</v>
      </c>
      <c r="B28" s="21">
        <v>-51.29519</v>
      </c>
      <c r="C28" s="21">
        <v>103.1871</v>
      </c>
      <c r="D28" s="22">
        <v>67.78666</v>
      </c>
      <c r="F28" s="20">
        <f>'Wire Location'!A12</f>
        <v>10</v>
      </c>
      <c r="G28" s="21">
        <v>51.28599</v>
      </c>
      <c r="H28" s="21">
        <v>102.94956</v>
      </c>
      <c r="I28" s="22">
        <v>67.58404</v>
      </c>
    </row>
    <row r="29" spans="1:9" ht="16.5" thickTop="1">
      <c r="A29" s="10" t="s">
        <v>7</v>
      </c>
      <c r="B29" s="2">
        <f>AVERAGE(B19:B28)</f>
        <v>-51.288208</v>
      </c>
      <c r="C29" s="2">
        <f>AVERAGE(C19:C28)</f>
        <v>103.175312</v>
      </c>
      <c r="D29" s="7">
        <f>AVERAGE(D19:D28)</f>
        <v>67.79101399999999</v>
      </c>
      <c r="E29" s="1"/>
      <c r="F29" s="10" t="s">
        <v>7</v>
      </c>
      <c r="G29" s="2">
        <f>AVERAGE(G19:G28)</f>
        <v>51.293235</v>
      </c>
      <c r="H29" s="2">
        <f>AVERAGE(H19:H28)</f>
        <v>102.97242000000001</v>
      </c>
      <c r="I29" s="7">
        <f>AVERAGE(I19:I28)</f>
        <v>67.58966199999999</v>
      </c>
    </row>
    <row r="30" spans="1:9" ht="15.75">
      <c r="A30" s="10" t="s">
        <v>8</v>
      </c>
      <c r="B30" s="2">
        <f>MAX(B19:B28)-MIN(B19:B28)</f>
        <v>0.014289999999995473</v>
      </c>
      <c r="C30" s="2">
        <f>MAX(C19:C28)-MIN(C19:C28)</f>
        <v>0.024270000000001346</v>
      </c>
      <c r="D30" s="7">
        <f>MAX(D19:D28)-MIN(D19:D28)</f>
        <v>0.008700000000004593</v>
      </c>
      <c r="E30" s="1"/>
      <c r="F30" s="10" t="s">
        <v>8</v>
      </c>
      <c r="G30" s="2">
        <f>MAX(G19:G28)-MIN(G19:G28)</f>
        <v>0.014710000000000889</v>
      </c>
      <c r="H30" s="2">
        <f>MAX(H19:H28)-MIN(H19:H28)</f>
        <v>0.04681999999999675</v>
      </c>
      <c r="I30" s="7">
        <f>MAX(I19:I28)-MIN(I19:I28)</f>
        <v>0.011099999999999</v>
      </c>
    </row>
    <row r="31" spans="1:9" ht="16.5" thickBot="1">
      <c r="A31" s="11" t="s">
        <v>9</v>
      </c>
      <c r="B31" s="8">
        <f>STDEV(B19:B28)</f>
        <v>0.005159758392276468</v>
      </c>
      <c r="C31" s="8">
        <f>STDEV(C19:C28)</f>
        <v>0.008596347803315092</v>
      </c>
      <c r="D31" s="9">
        <f>STDEV(D19:D28)</f>
        <v>0.0030967875828562356</v>
      </c>
      <c r="E31" s="1"/>
      <c r="F31" s="11" t="s">
        <v>9</v>
      </c>
      <c r="G31" s="8">
        <f>STDEV(G19:G28)</f>
        <v>0.005271787067862961</v>
      </c>
      <c r="H31" s="8">
        <f>STDEV(H19:H28)</f>
        <v>0.01656399307735496</v>
      </c>
      <c r="I31" s="9">
        <f>STDEV(I19:I28)</f>
        <v>0.004043938674114673</v>
      </c>
    </row>
    <row r="32" spans="1:5" ht="15">
      <c r="A32" s="3"/>
      <c r="B32" s="1"/>
      <c r="C32" s="1"/>
      <c r="D32" s="1"/>
      <c r="E32" s="1"/>
    </row>
    <row r="33" spans="1:5" ht="15">
      <c r="A33" s="3"/>
      <c r="B33" s="1"/>
      <c r="C33" s="1"/>
      <c r="D33" s="1"/>
      <c r="E33" s="1"/>
    </row>
    <row r="34" spans="1:5" ht="15">
      <c r="A34" s="3"/>
      <c r="B34" s="1"/>
      <c r="C34" s="1"/>
      <c r="D34" s="1"/>
      <c r="E34" s="1"/>
    </row>
    <row r="35" spans="1:5" ht="15">
      <c r="A35" s="3"/>
      <c r="B35" s="1"/>
      <c r="C35" s="1"/>
      <c r="D35" s="1"/>
      <c r="E35" s="1"/>
    </row>
    <row r="36" spans="1:5" ht="15">
      <c r="A36" s="3"/>
      <c r="B36" s="1"/>
      <c r="C36" s="1"/>
      <c r="D36" s="1"/>
      <c r="E36" s="1"/>
    </row>
    <row r="37" spans="1:5" ht="15">
      <c r="A37" s="3"/>
      <c r="B37" s="1"/>
      <c r="C37" s="1"/>
      <c r="D37" s="1"/>
      <c r="E37" s="1"/>
    </row>
    <row r="38" spans="1:5" ht="15">
      <c r="A38" s="3"/>
      <c r="B38" s="1"/>
      <c r="C38" s="1"/>
      <c r="D38" s="1"/>
      <c r="E38" s="1"/>
    </row>
    <row r="39" spans="1:5" ht="15">
      <c r="A39" s="3"/>
      <c r="B39" s="1"/>
      <c r="C39" s="1"/>
      <c r="D39" s="1"/>
      <c r="E39" s="1"/>
    </row>
    <row r="40" spans="1:5" ht="15">
      <c r="A40" s="3"/>
      <c r="B40" s="1"/>
      <c r="C40" s="1"/>
      <c r="D40" s="1"/>
      <c r="E40" s="1"/>
    </row>
    <row r="41" spans="1:5" ht="15">
      <c r="A41" s="3"/>
      <c r="B41" s="1"/>
      <c r="C41" s="1"/>
      <c r="D41" s="1"/>
      <c r="E41" s="1"/>
    </row>
    <row r="42" spans="1:5" ht="15">
      <c r="A42" s="3"/>
      <c r="B42" s="1"/>
      <c r="C42" s="1"/>
      <c r="D42" s="1"/>
      <c r="E42" s="1"/>
    </row>
    <row r="43" spans="1:5" ht="15">
      <c r="A43" s="3"/>
      <c r="B43" s="1"/>
      <c r="C43" s="1"/>
      <c r="D43" s="1"/>
      <c r="E43" s="1"/>
    </row>
    <row r="44" spans="1:5" ht="15">
      <c r="A44" s="3"/>
      <c r="B44" s="1"/>
      <c r="C44" s="1"/>
      <c r="D44" s="1"/>
      <c r="E44" s="1"/>
    </row>
    <row r="45" spans="1:5" ht="15">
      <c r="A45" s="3"/>
      <c r="B45" s="1"/>
      <c r="C45" s="1"/>
      <c r="D45" s="1"/>
      <c r="E45" s="1"/>
    </row>
    <row r="46" spans="1:5" ht="15">
      <c r="A46" s="3"/>
      <c r="B46" s="1"/>
      <c r="C46" s="1"/>
      <c r="D46" s="1"/>
      <c r="E46" s="1"/>
    </row>
    <row r="47" spans="1:5" ht="15">
      <c r="A47" s="3"/>
      <c r="B47" s="1"/>
      <c r="C47" s="1"/>
      <c r="D47" s="1"/>
      <c r="E47" s="1"/>
    </row>
    <row r="48" spans="1:5" ht="15">
      <c r="A48" s="3"/>
      <c r="B48" s="1"/>
      <c r="C48" s="1"/>
      <c r="D48" s="1"/>
      <c r="E48" s="1"/>
    </row>
    <row r="49" spans="1:5" ht="15">
      <c r="A49" s="3"/>
      <c r="B49" s="1"/>
      <c r="C49" s="1"/>
      <c r="D49" s="1"/>
      <c r="E49" s="1"/>
    </row>
    <row r="50" spans="1:5" ht="15">
      <c r="A50" s="3"/>
      <c r="B50" s="1"/>
      <c r="C50" s="1"/>
      <c r="D50" s="1"/>
      <c r="E50" s="1"/>
    </row>
    <row r="51" spans="1:5" ht="15">
      <c r="A51" s="3"/>
      <c r="B51" s="1"/>
      <c r="C51" s="1"/>
      <c r="D51" s="1"/>
      <c r="E51" s="1"/>
    </row>
    <row r="52" spans="1:5" ht="15">
      <c r="A52" s="3"/>
      <c r="B52" s="1"/>
      <c r="C52" s="1"/>
      <c r="D52" s="1"/>
      <c r="E52" s="1"/>
    </row>
  </sheetData>
  <printOptions/>
  <pageMargins left="0.5" right="0.5" top="1" bottom="0.25" header="0.5" footer="0.5"/>
  <pageSetup horizontalDpi="600" verticalDpi="600" orientation="portrait" scale="90" r:id="rId2"/>
  <headerFooter alignWithMargins="0">
    <oddHeader>&amp;C&amp;F
VACUUM STATS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Stanford Linear Accelerator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kcaban</dc:creator>
  <cp:keywords/>
  <dc:description/>
  <cp:lastModifiedBy>kcaban</cp:lastModifiedBy>
  <cp:lastPrinted>2008-07-02T15:08:13Z</cp:lastPrinted>
  <dcterms:created xsi:type="dcterms:W3CDTF">2008-02-25T18:21:48Z</dcterms:created>
  <dcterms:modified xsi:type="dcterms:W3CDTF">2008-07-02T15:24:45Z</dcterms:modified>
  <cp:category/>
  <cp:version/>
  <cp:contentType/>
  <cp:contentStatus/>
</cp:coreProperties>
</file>