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0185" windowHeight="11760" tabRatio="879" activeTab="0"/>
  </bookViews>
  <sheets>
    <sheet name="WC Position" sheetId="1" r:id="rId1"/>
    <sheet name="TB 5-8 Positions BENCH$CSY" sheetId="2" r:id="rId2"/>
    <sheet name="TRANSFORMATIONS" sheetId="3" r:id="rId3"/>
  </sheets>
  <definedNames/>
  <calcPr fullCalcOnLoad="1"/>
</workbook>
</file>

<file path=xl/sharedStrings.xml><?xml version="1.0" encoding="utf-8"?>
<sst xmlns="http://schemas.openxmlformats.org/spreadsheetml/2006/main" count="79" uniqueCount="27">
  <si>
    <t>X-POS CARD</t>
  </si>
  <si>
    <t>TB 5</t>
  </si>
  <si>
    <t>X</t>
  </si>
  <si>
    <t>Y</t>
  </si>
  <si>
    <t>Z</t>
  </si>
  <si>
    <t>TB 6</t>
  </si>
  <si>
    <t>TB 7</t>
  </si>
  <si>
    <t>TB 8</t>
  </si>
  <si>
    <t>average</t>
  </si>
  <si>
    <t>range</t>
  </si>
  <si>
    <t>st dev</t>
  </si>
  <si>
    <t>Y-INTPT CARD</t>
  </si>
  <si>
    <t>BENCH$CSY</t>
  </si>
  <si>
    <t>CYCLE</t>
  </si>
  <si>
    <t>Transformation of WIRE$CSY TO BFWTB$CSY</t>
  </si>
  <si>
    <t>CSY =</t>
  </si>
  <si>
    <t>X-INTPT CARD</t>
  </si>
  <si>
    <t>Transformation of WIRE$CSY TO BENCH$CSY</t>
  </si>
  <si>
    <t>X WIRE</t>
  </si>
  <si>
    <t>Y WIRE</t>
  </si>
  <si>
    <t>NOM</t>
  </si>
  <si>
    <t>-</t>
  </si>
  <si>
    <t>RMS Tol</t>
  </si>
  <si>
    <t>BEAMLINE$CSY</t>
  </si>
  <si>
    <t>APA PXPY</t>
  </si>
  <si>
    <t>PA PYPZ</t>
  </si>
  <si>
    <t>PA PXPZ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</si>
</sst>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b/>
      <sz val="10.2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8.25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  <font>
      <b/>
      <sz val="11.75"/>
      <name val="Arial"/>
      <family val="0"/>
    </font>
    <font>
      <b/>
      <sz val="10.75"/>
      <name val="Arial"/>
      <family val="0"/>
    </font>
    <font>
      <sz val="9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9.25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164" fontId="22" fillId="0" borderId="2" xfId="0" applyNumberFormat="1" applyFont="1" applyFill="1" applyBorder="1" applyAlignment="1">
      <alignment horizontal="center"/>
    </xf>
    <xf numFmtId="164" fontId="22" fillId="0" borderId="3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Position'!$B$2</c:f>
              <c:strCache>
                <c:ptCount val="1"/>
                <c:pt idx="0">
                  <c:v>X-POS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Position'!$B$3:$B$12</c:f>
              <c:numCache/>
            </c:numRef>
          </c:val>
          <c:smooth val="0"/>
        </c:ser>
        <c:marker val="1"/>
        <c:axId val="17251218"/>
        <c:axId val="21043235"/>
      </c:lineChart>
      <c:catAx>
        <c:axId val="17251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43235"/>
        <c:crosses val="autoZero"/>
        <c:auto val="1"/>
        <c:lblOffset val="100"/>
        <c:noMultiLvlLbl val="0"/>
      </c:catAx>
      <c:valAx>
        <c:axId val="21043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X-Position of WC (symmetry)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51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6 -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BENCH$CSY'!$H$2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BENCH$CSY'!$H$3:$H$12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017036"/>
        <c:axId val="18153325"/>
      </c:lineChart>
      <c:catAx>
        <c:axId val="2017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53325"/>
        <c:crosses val="autoZero"/>
        <c:auto val="1"/>
        <c:lblOffset val="100"/>
        <c:noMultiLvlLbl val="0"/>
      </c:catAx>
      <c:valAx>
        <c:axId val="18153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7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6 -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BENCH$CSY'!$I$2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BENCH$CSY'!$I$3:$I$12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9162198"/>
        <c:axId val="61133191"/>
      </c:lineChart>
      <c:catAx>
        <c:axId val="29162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33191"/>
        <c:crosses val="autoZero"/>
        <c:auto val="1"/>
        <c:lblOffset val="100"/>
        <c:noMultiLvlLbl val="0"/>
      </c:catAx>
      <c:valAx>
        <c:axId val="61133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162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TB 7 -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BENCH$CSY'!$B$18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BENCH$CSY'!$B$19:$B$28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3327808"/>
        <c:axId val="52841409"/>
      </c:lineChart>
      <c:catAx>
        <c:axId val="13327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41409"/>
        <c:crosses val="autoZero"/>
        <c:auto val="1"/>
        <c:lblOffset val="100"/>
        <c:noMultiLvlLbl val="0"/>
      </c:catAx>
      <c:valAx>
        <c:axId val="52841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27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7 -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BENCH$CSY'!$C$18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BENCH$CSY'!$C$19:$C$28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810634"/>
        <c:axId val="52295707"/>
      </c:lineChart>
      <c:catAx>
        <c:axId val="5810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95707"/>
        <c:crosses val="autoZero"/>
        <c:auto val="1"/>
        <c:lblOffset val="100"/>
        <c:noMultiLvlLbl val="0"/>
      </c:catAx>
      <c:valAx>
        <c:axId val="52295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0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7 -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BENCH$CSY'!$D$18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BENCH$CSY'!$D$19:$D$28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899316"/>
        <c:axId val="8093845"/>
      </c:lineChart>
      <c:catAx>
        <c:axId val="899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93845"/>
        <c:crosses val="autoZero"/>
        <c:auto val="1"/>
        <c:lblOffset val="100"/>
        <c:noMultiLvlLbl val="0"/>
      </c:catAx>
      <c:valAx>
        <c:axId val="8093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9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8 -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BENCH$CSY'!$G$18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BENCH$CSY'!$G$19:$G$28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735742"/>
        <c:axId val="51621679"/>
      </c:lineChart>
      <c:catAx>
        <c:axId val="5735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21679"/>
        <c:crosses val="autoZero"/>
        <c:auto val="1"/>
        <c:lblOffset val="100"/>
        <c:noMultiLvlLbl val="0"/>
      </c:catAx>
      <c:valAx>
        <c:axId val="51621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5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TB 8 -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BENCH$CSY'!$H$18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BENCH$CSY'!$H$19:$H$28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1941928"/>
        <c:axId val="20606441"/>
      </c:lineChart>
      <c:catAx>
        <c:axId val="61941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06441"/>
        <c:crosses val="autoZero"/>
        <c:auto val="1"/>
        <c:lblOffset val="100"/>
        <c:noMultiLvlLbl val="0"/>
      </c:catAx>
      <c:valAx>
        <c:axId val="20606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41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TB 8 -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BENCH$CSY'!$I$18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BENCH$CSY'!$I$19:$I$28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1240242"/>
        <c:axId val="58508995"/>
      </c:lineChart>
      <c:catAx>
        <c:axId val="51240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508995"/>
        <c:crosses val="autoZero"/>
        <c:auto val="1"/>
        <c:lblOffset val="100"/>
        <c:noMultiLvlLbl val="0"/>
      </c:catAx>
      <c:valAx>
        <c:axId val="58508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40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Position'!$E$2</c:f>
              <c:strCache>
                <c:ptCount val="1"/>
                <c:pt idx="0">
                  <c:v>X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Position'!$E$3:$E$12</c:f>
              <c:numCache/>
            </c:numRef>
          </c:val>
          <c:smooth val="0"/>
        </c:ser>
        <c:marker val="1"/>
        <c:axId val="55171388"/>
        <c:axId val="26780445"/>
      </c:lineChart>
      <c:catAx>
        <c:axId val="55171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80445"/>
        <c:crosses val="autoZero"/>
        <c:auto val="1"/>
        <c:lblOffset val="100"/>
        <c:noMultiLvlLbl val="0"/>
      </c:catAx>
      <c:valAx>
        <c:axId val="26780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71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Position'!$F$2</c:f>
              <c:strCache>
                <c:ptCount val="1"/>
                <c:pt idx="0">
                  <c:v>Y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Position'!$F$3:$F$12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9697414"/>
        <c:axId val="21732407"/>
      </c:lineChart>
      <c:catAx>
        <c:axId val="39697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32407"/>
        <c:crosses val="autoZero"/>
        <c:auto val="1"/>
        <c:lblOffset val="100"/>
        <c:noMultiLvlLbl val="0"/>
      </c:catAx>
      <c:valAx>
        <c:axId val="21732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97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Position'!$C$2</c:f>
              <c:strCache>
                <c:ptCount val="1"/>
                <c:pt idx="0">
                  <c:v>X-INTPT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Position'!$C$3:$C$12</c:f>
              <c:numCache/>
            </c:numRef>
          </c:val>
          <c:smooth val="0"/>
        </c:ser>
        <c:marker val="1"/>
        <c:axId val="61373936"/>
        <c:axId val="15494513"/>
      </c:lineChart>
      <c:catAx>
        <c:axId val="61373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94513"/>
        <c:crosses val="autoZero"/>
        <c:auto val="1"/>
        <c:lblOffset val="100"/>
        <c:noMultiLvlLbl val="0"/>
      </c:catAx>
      <c:valAx>
        <c:axId val="15494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X-Intersect Pt of WC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73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Position'!$D$2</c:f>
              <c:strCache>
                <c:ptCount val="1"/>
                <c:pt idx="0">
                  <c:v>Y-INTPT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Position'!$D$3:$D$12</c:f>
              <c:numCache/>
            </c:numRef>
          </c:val>
          <c:smooth val="0"/>
        </c:ser>
        <c:marker val="1"/>
        <c:axId val="5232890"/>
        <c:axId val="47096011"/>
      </c:lineChart>
      <c:catAx>
        <c:axId val="5232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96011"/>
        <c:crosses val="autoZero"/>
        <c:auto val="1"/>
        <c:lblOffset val="100"/>
        <c:noMultiLvlLbl val="0"/>
      </c:catAx>
      <c:valAx>
        <c:axId val="47096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Y-Intersection Pt WC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2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TB 5 -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BENCH$CSY'!$B$2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1210916"/>
        <c:axId val="56680517"/>
      </c:lineChart>
      <c:catAx>
        <c:axId val="21210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80517"/>
        <c:crosses val="autoZero"/>
        <c:auto val="1"/>
        <c:lblOffset val="100"/>
        <c:noMultiLvlLbl val="0"/>
      </c:catAx>
      <c:valAx>
        <c:axId val="56680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10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5 -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BENCH$CSY'!$C$2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0362606"/>
        <c:axId val="27719135"/>
      </c:lineChart>
      <c:catAx>
        <c:axId val="40362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719135"/>
        <c:crosses val="autoZero"/>
        <c:auto val="1"/>
        <c:lblOffset val="100"/>
        <c:noMultiLvlLbl val="0"/>
      </c:catAx>
      <c:valAx>
        <c:axId val="27719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62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TB 5 -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BENCH$CSY'!$D$2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BENCH$CSY'!$D$3:$D$12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8145624"/>
        <c:axId val="30657433"/>
      </c:lineChart>
      <c:catAx>
        <c:axId val="48145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57433"/>
        <c:crosses val="autoZero"/>
        <c:auto val="1"/>
        <c:lblOffset val="100"/>
        <c:noMultiLvlLbl val="0"/>
      </c:catAx>
      <c:valAx>
        <c:axId val="30657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45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TB 6 -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BENCH$CSY'!$G$2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BENCH$CSY'!$G$3:$G$12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7481442"/>
        <c:axId val="224115"/>
      </c:lineChart>
      <c:catAx>
        <c:axId val="7481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115"/>
        <c:crosses val="autoZero"/>
        <c:auto val="1"/>
        <c:lblOffset val="100"/>
        <c:noMultiLvlLbl val="0"/>
      </c:catAx>
      <c:valAx>
        <c:axId val="224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81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Relationship Id="rId9" Type="http://schemas.openxmlformats.org/officeDocument/2006/relationships/chart" Target="/xl/charts/chart14.xml" /><Relationship Id="rId10" Type="http://schemas.openxmlformats.org/officeDocument/2006/relationships/chart" Target="/xl/charts/chart15.xml" /><Relationship Id="rId11" Type="http://schemas.openxmlformats.org/officeDocument/2006/relationships/chart" Target="/xl/charts/chart16.xml" /><Relationship Id="rId1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47625</xdr:rowOff>
    </xdr:from>
    <xdr:to>
      <xdr:col>7</xdr:col>
      <xdr:colOff>476250</xdr:colOff>
      <xdr:row>42</xdr:row>
      <xdr:rowOff>9525</xdr:rowOff>
    </xdr:to>
    <xdr:graphicFrame>
      <xdr:nvGraphicFramePr>
        <xdr:cNvPr id="1" name="Chart 5"/>
        <xdr:cNvGraphicFramePr/>
      </xdr:nvGraphicFramePr>
      <xdr:xfrm>
        <a:off x="76200" y="4476750"/>
        <a:ext cx="60007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94</xdr:row>
      <xdr:rowOff>76200</xdr:rowOff>
    </xdr:from>
    <xdr:to>
      <xdr:col>7</xdr:col>
      <xdr:colOff>523875</xdr:colOff>
      <xdr:row>116</xdr:row>
      <xdr:rowOff>9525</xdr:rowOff>
    </xdr:to>
    <xdr:graphicFrame>
      <xdr:nvGraphicFramePr>
        <xdr:cNvPr id="2" name="Chart 7"/>
        <xdr:cNvGraphicFramePr/>
      </xdr:nvGraphicFramePr>
      <xdr:xfrm>
        <a:off x="361950" y="16163925"/>
        <a:ext cx="57626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333375</xdr:colOff>
      <xdr:row>116</xdr:row>
      <xdr:rowOff>76200</xdr:rowOff>
    </xdr:from>
    <xdr:to>
      <xdr:col>7</xdr:col>
      <xdr:colOff>514350</xdr:colOff>
      <xdr:row>139</xdr:row>
      <xdr:rowOff>76200</xdr:rowOff>
    </xdr:to>
    <xdr:graphicFrame>
      <xdr:nvGraphicFramePr>
        <xdr:cNvPr id="3" name="Chart 8"/>
        <xdr:cNvGraphicFramePr/>
      </xdr:nvGraphicFramePr>
      <xdr:xfrm>
        <a:off x="333375" y="19726275"/>
        <a:ext cx="578167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47</xdr:row>
      <xdr:rowOff>85725</xdr:rowOff>
    </xdr:from>
    <xdr:to>
      <xdr:col>7</xdr:col>
      <xdr:colOff>533400</xdr:colOff>
      <xdr:row>69</xdr:row>
      <xdr:rowOff>28575</xdr:rowOff>
    </xdr:to>
    <xdr:graphicFrame>
      <xdr:nvGraphicFramePr>
        <xdr:cNvPr id="4" name="Chart 9"/>
        <xdr:cNvGraphicFramePr/>
      </xdr:nvGraphicFramePr>
      <xdr:xfrm>
        <a:off x="85725" y="8562975"/>
        <a:ext cx="6048375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70</xdr:row>
      <xdr:rowOff>133350</xdr:rowOff>
    </xdr:from>
    <xdr:to>
      <xdr:col>7</xdr:col>
      <xdr:colOff>523875</xdr:colOff>
      <xdr:row>93</xdr:row>
      <xdr:rowOff>142875</xdr:rowOff>
    </xdr:to>
    <xdr:graphicFrame>
      <xdr:nvGraphicFramePr>
        <xdr:cNvPr id="5" name="Chart 10"/>
        <xdr:cNvGraphicFramePr/>
      </xdr:nvGraphicFramePr>
      <xdr:xfrm>
        <a:off x="66675" y="12334875"/>
        <a:ext cx="6057900" cy="3733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51</xdr:row>
      <xdr:rowOff>66675</xdr:rowOff>
    </xdr:from>
    <xdr:to>
      <xdr:col>7</xdr:col>
      <xdr:colOff>809625</xdr:colOff>
      <xdr:row>67</xdr:row>
      <xdr:rowOff>85725</xdr:rowOff>
    </xdr:to>
    <xdr:graphicFrame>
      <xdr:nvGraphicFramePr>
        <xdr:cNvPr id="1" name="Chart 4"/>
        <xdr:cNvGraphicFramePr/>
      </xdr:nvGraphicFramePr>
      <xdr:xfrm>
        <a:off x="504825" y="10134600"/>
        <a:ext cx="57626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67</xdr:row>
      <xdr:rowOff>152400</xdr:rowOff>
    </xdr:from>
    <xdr:to>
      <xdr:col>7</xdr:col>
      <xdr:colOff>809625</xdr:colOff>
      <xdr:row>87</xdr:row>
      <xdr:rowOff>38100</xdr:rowOff>
    </xdr:to>
    <xdr:graphicFrame>
      <xdr:nvGraphicFramePr>
        <xdr:cNvPr id="2" name="Chart 5"/>
        <xdr:cNvGraphicFramePr/>
      </xdr:nvGraphicFramePr>
      <xdr:xfrm>
        <a:off x="514350" y="12839700"/>
        <a:ext cx="57531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523875</xdr:colOff>
      <xdr:row>87</xdr:row>
      <xdr:rowOff>95250</xdr:rowOff>
    </xdr:from>
    <xdr:to>
      <xdr:col>7</xdr:col>
      <xdr:colOff>790575</xdr:colOff>
      <xdr:row>103</xdr:row>
      <xdr:rowOff>66675</xdr:rowOff>
    </xdr:to>
    <xdr:graphicFrame>
      <xdr:nvGraphicFramePr>
        <xdr:cNvPr id="3" name="Chart 6"/>
        <xdr:cNvGraphicFramePr/>
      </xdr:nvGraphicFramePr>
      <xdr:xfrm>
        <a:off x="523875" y="16021050"/>
        <a:ext cx="572452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504825</xdr:colOff>
      <xdr:row>104</xdr:row>
      <xdr:rowOff>38100</xdr:rowOff>
    </xdr:from>
    <xdr:to>
      <xdr:col>7</xdr:col>
      <xdr:colOff>809625</xdr:colOff>
      <xdr:row>121</xdr:row>
      <xdr:rowOff>123825</xdr:rowOff>
    </xdr:to>
    <xdr:graphicFrame>
      <xdr:nvGraphicFramePr>
        <xdr:cNvPr id="4" name="Chart 7"/>
        <xdr:cNvGraphicFramePr/>
      </xdr:nvGraphicFramePr>
      <xdr:xfrm>
        <a:off x="504825" y="18716625"/>
        <a:ext cx="5762625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514350</xdr:colOff>
      <xdr:row>122</xdr:row>
      <xdr:rowOff>28575</xdr:rowOff>
    </xdr:from>
    <xdr:to>
      <xdr:col>8</xdr:col>
      <xdr:colOff>0</xdr:colOff>
      <xdr:row>141</xdr:row>
      <xdr:rowOff>85725</xdr:rowOff>
    </xdr:to>
    <xdr:graphicFrame>
      <xdr:nvGraphicFramePr>
        <xdr:cNvPr id="5" name="Chart 8"/>
        <xdr:cNvGraphicFramePr/>
      </xdr:nvGraphicFramePr>
      <xdr:xfrm>
        <a:off x="514350" y="21621750"/>
        <a:ext cx="5762625" cy="3133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504825</xdr:colOff>
      <xdr:row>141</xdr:row>
      <xdr:rowOff>114300</xdr:rowOff>
    </xdr:from>
    <xdr:to>
      <xdr:col>8</xdr:col>
      <xdr:colOff>9525</xdr:colOff>
      <xdr:row>156</xdr:row>
      <xdr:rowOff>142875</xdr:rowOff>
    </xdr:to>
    <xdr:graphicFrame>
      <xdr:nvGraphicFramePr>
        <xdr:cNvPr id="6" name="Chart 9"/>
        <xdr:cNvGraphicFramePr/>
      </xdr:nvGraphicFramePr>
      <xdr:xfrm>
        <a:off x="504825" y="24784050"/>
        <a:ext cx="5781675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485775</xdr:colOff>
      <xdr:row>157</xdr:row>
      <xdr:rowOff>85725</xdr:rowOff>
    </xdr:from>
    <xdr:to>
      <xdr:col>7</xdr:col>
      <xdr:colOff>809625</xdr:colOff>
      <xdr:row>174</xdr:row>
      <xdr:rowOff>123825</xdr:rowOff>
    </xdr:to>
    <xdr:graphicFrame>
      <xdr:nvGraphicFramePr>
        <xdr:cNvPr id="7" name="Chart 10"/>
        <xdr:cNvGraphicFramePr/>
      </xdr:nvGraphicFramePr>
      <xdr:xfrm>
        <a:off x="485775" y="27346275"/>
        <a:ext cx="5781675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504825</xdr:colOff>
      <xdr:row>175</xdr:row>
      <xdr:rowOff>9525</xdr:rowOff>
    </xdr:from>
    <xdr:to>
      <xdr:col>7</xdr:col>
      <xdr:colOff>781050</xdr:colOff>
      <xdr:row>194</xdr:row>
      <xdr:rowOff>0</xdr:rowOff>
    </xdr:to>
    <xdr:graphicFrame>
      <xdr:nvGraphicFramePr>
        <xdr:cNvPr id="8" name="Chart 11"/>
        <xdr:cNvGraphicFramePr/>
      </xdr:nvGraphicFramePr>
      <xdr:xfrm>
        <a:off x="504825" y="30184725"/>
        <a:ext cx="5734050" cy="3067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514350</xdr:colOff>
      <xdr:row>194</xdr:row>
      <xdr:rowOff>28575</xdr:rowOff>
    </xdr:from>
    <xdr:to>
      <xdr:col>8</xdr:col>
      <xdr:colOff>0</xdr:colOff>
      <xdr:row>209</xdr:row>
      <xdr:rowOff>95250</xdr:rowOff>
    </xdr:to>
    <xdr:graphicFrame>
      <xdr:nvGraphicFramePr>
        <xdr:cNvPr id="9" name="Chart 12"/>
        <xdr:cNvGraphicFramePr/>
      </xdr:nvGraphicFramePr>
      <xdr:xfrm>
        <a:off x="514350" y="33280350"/>
        <a:ext cx="5762625" cy="2495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485775</xdr:colOff>
      <xdr:row>210</xdr:row>
      <xdr:rowOff>38100</xdr:rowOff>
    </xdr:from>
    <xdr:to>
      <xdr:col>7</xdr:col>
      <xdr:colOff>809625</xdr:colOff>
      <xdr:row>229</xdr:row>
      <xdr:rowOff>114300</xdr:rowOff>
    </xdr:to>
    <xdr:graphicFrame>
      <xdr:nvGraphicFramePr>
        <xdr:cNvPr id="10" name="Chart 13"/>
        <xdr:cNvGraphicFramePr/>
      </xdr:nvGraphicFramePr>
      <xdr:xfrm>
        <a:off x="485775" y="35880675"/>
        <a:ext cx="5781675" cy="3152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485775</xdr:colOff>
      <xdr:row>230</xdr:row>
      <xdr:rowOff>0</xdr:rowOff>
    </xdr:from>
    <xdr:to>
      <xdr:col>7</xdr:col>
      <xdr:colOff>809625</xdr:colOff>
      <xdr:row>247</xdr:row>
      <xdr:rowOff>57150</xdr:rowOff>
    </xdr:to>
    <xdr:graphicFrame>
      <xdr:nvGraphicFramePr>
        <xdr:cNvPr id="11" name="Chart 14"/>
        <xdr:cNvGraphicFramePr/>
      </xdr:nvGraphicFramePr>
      <xdr:xfrm>
        <a:off x="485775" y="39081075"/>
        <a:ext cx="5781675" cy="2809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514350</xdr:colOff>
      <xdr:row>247</xdr:row>
      <xdr:rowOff>114300</xdr:rowOff>
    </xdr:from>
    <xdr:to>
      <xdr:col>8</xdr:col>
      <xdr:colOff>0</xdr:colOff>
      <xdr:row>262</xdr:row>
      <xdr:rowOff>85725</xdr:rowOff>
    </xdr:to>
    <xdr:graphicFrame>
      <xdr:nvGraphicFramePr>
        <xdr:cNvPr id="12" name="Chart 15"/>
        <xdr:cNvGraphicFramePr/>
      </xdr:nvGraphicFramePr>
      <xdr:xfrm>
        <a:off x="514350" y="41948100"/>
        <a:ext cx="5762625" cy="2400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9.140625" style="1" customWidth="1"/>
    <col min="2" max="6" width="13.140625" style="1" customWidth="1"/>
    <col min="7" max="16384" width="9.140625" style="1" customWidth="1"/>
  </cols>
  <sheetData>
    <row r="1" spans="1:6" ht="15.75" thickBot="1">
      <c r="A1" s="16" t="s">
        <v>15</v>
      </c>
      <c r="B1" s="19" t="s">
        <v>12</v>
      </c>
      <c r="C1" s="19" t="s">
        <v>12</v>
      </c>
      <c r="D1" s="19" t="s">
        <v>12</v>
      </c>
      <c r="E1" s="19" t="s">
        <v>23</v>
      </c>
      <c r="F1" s="19" t="s">
        <v>23</v>
      </c>
    </row>
    <row r="2" spans="1:6" ht="31.5">
      <c r="A2" s="13" t="s">
        <v>13</v>
      </c>
      <c r="B2" s="17" t="s">
        <v>0</v>
      </c>
      <c r="C2" s="17" t="s">
        <v>16</v>
      </c>
      <c r="D2" s="17" t="s">
        <v>11</v>
      </c>
      <c r="E2" s="17" t="s">
        <v>18</v>
      </c>
      <c r="F2" s="18" t="s">
        <v>19</v>
      </c>
    </row>
    <row r="3" spans="1:6" ht="15.75">
      <c r="A3" s="11">
        <v>1</v>
      </c>
      <c r="B3" s="25">
        <v>0.04126</v>
      </c>
      <c r="C3" s="25">
        <v>-40.07137</v>
      </c>
      <c r="D3" s="25">
        <v>-95.12212</v>
      </c>
      <c r="E3" s="2">
        <v>-0.39467</v>
      </c>
      <c r="F3" s="8">
        <v>-0.19872</v>
      </c>
    </row>
    <row r="4" spans="1:6" ht="15.75">
      <c r="A4" s="11">
        <v>2</v>
      </c>
      <c r="B4" s="25">
        <v>0.04159</v>
      </c>
      <c r="C4" s="25">
        <v>-40.07092</v>
      </c>
      <c r="D4" s="25">
        <v>-95.12497</v>
      </c>
      <c r="E4" s="2">
        <v>-0.39427</v>
      </c>
      <c r="F4" s="8">
        <v>-0.20169</v>
      </c>
    </row>
    <row r="5" spans="1:6" ht="15.75">
      <c r="A5" s="11">
        <v>3</v>
      </c>
      <c r="B5" s="25">
        <v>0.04247</v>
      </c>
      <c r="C5" s="25">
        <v>-40.06936</v>
      </c>
      <c r="D5" s="25">
        <v>-95.12165</v>
      </c>
      <c r="E5" s="2">
        <v>-0.39349</v>
      </c>
      <c r="F5" s="8">
        <v>-0.19789</v>
      </c>
    </row>
    <row r="6" spans="1:6" ht="15.75">
      <c r="A6" s="11">
        <v>4</v>
      </c>
      <c r="B6" s="25">
        <v>0.04281</v>
      </c>
      <c r="C6" s="26">
        <v>-40.06967</v>
      </c>
      <c r="D6" s="26">
        <v>-95.12188</v>
      </c>
      <c r="E6" s="2">
        <v>-0.39319</v>
      </c>
      <c r="F6" s="8">
        <v>-0.19882</v>
      </c>
    </row>
    <row r="7" spans="1:6" ht="15.75">
      <c r="A7" s="11">
        <v>5</v>
      </c>
      <c r="B7" s="25">
        <v>0.04104</v>
      </c>
      <c r="C7" s="26">
        <v>-40.07232</v>
      </c>
      <c r="D7" s="26">
        <v>-95.11657</v>
      </c>
      <c r="E7" s="2">
        <v>-0.39483</v>
      </c>
      <c r="F7" s="8">
        <v>-0.19457</v>
      </c>
    </row>
    <row r="8" spans="1:6" ht="15.75">
      <c r="A8" s="11">
        <v>6</v>
      </c>
      <c r="B8" s="25">
        <v>0.04228</v>
      </c>
      <c r="C8" s="26">
        <v>-40.07033</v>
      </c>
      <c r="D8" s="26">
        <v>-95.12307</v>
      </c>
      <c r="E8" s="2">
        <v>-0.39367</v>
      </c>
      <c r="F8" s="8">
        <v>-0.20033</v>
      </c>
    </row>
    <row r="9" spans="1:6" ht="15.75">
      <c r="A9" s="11">
        <v>7</v>
      </c>
      <c r="B9" s="25">
        <v>0.04276</v>
      </c>
      <c r="C9" s="26">
        <v>-40.06951</v>
      </c>
      <c r="D9" s="26">
        <v>-95.12472</v>
      </c>
      <c r="E9" s="2">
        <v>-0.39321</v>
      </c>
      <c r="F9" s="8">
        <v>-0.2016</v>
      </c>
    </row>
    <row r="10" spans="1:6" ht="15.75">
      <c r="A10" s="11">
        <v>8</v>
      </c>
      <c r="B10" s="26">
        <v>0.04427</v>
      </c>
      <c r="C10" s="26">
        <v>-40.06754</v>
      </c>
      <c r="D10" s="26">
        <v>-95.12873</v>
      </c>
      <c r="E10" s="2">
        <v>-0.39168</v>
      </c>
      <c r="F10" s="8">
        <v>-0.20554</v>
      </c>
    </row>
    <row r="11" spans="1:6" ht="15.75">
      <c r="A11" s="11">
        <v>9</v>
      </c>
      <c r="B11" s="26">
        <v>0.04319</v>
      </c>
      <c r="C11" s="26">
        <v>-40.06913</v>
      </c>
      <c r="D11" s="26">
        <v>-95.1247</v>
      </c>
      <c r="E11" s="2">
        <v>-0.39273</v>
      </c>
      <c r="F11" s="8">
        <v>-0.20224</v>
      </c>
    </row>
    <row r="12" spans="1:6" ht="16.5" thickBot="1">
      <c r="A12" s="21">
        <v>10</v>
      </c>
      <c r="B12" s="27">
        <v>0.04438</v>
      </c>
      <c r="C12" s="27">
        <v>-40.06724</v>
      </c>
      <c r="D12" s="27">
        <v>-95.12906</v>
      </c>
      <c r="E12" s="22">
        <v>-0.39152</v>
      </c>
      <c r="F12" s="23">
        <v>-0.20588</v>
      </c>
    </row>
    <row r="13" spans="1:6" ht="16.5" thickTop="1">
      <c r="A13" s="11" t="s">
        <v>8</v>
      </c>
      <c r="B13" s="2">
        <f>AVERAGE(B3:B12)</f>
        <v>0.042605000000000004</v>
      </c>
      <c r="C13" s="2">
        <f>AVERAGE(C3:C12)</f>
        <v>-40.06973899999999</v>
      </c>
      <c r="D13" s="2">
        <f>AVERAGE(D3:D12)</f>
        <v>-95.12374700000001</v>
      </c>
      <c r="E13" s="2">
        <f>AVERAGE(E3:E12)</f>
        <v>-0.39332599999999995</v>
      </c>
      <c r="F13" s="8">
        <f>AVERAGE(F3:F12)</f>
        <v>-0.20072800000000002</v>
      </c>
    </row>
    <row r="14" spans="1:6" ht="15.75">
      <c r="A14" s="11" t="s">
        <v>9</v>
      </c>
      <c r="B14" s="2">
        <f>MAX(B3:B12)-MIN(B3:B12)</f>
        <v>0.0033400000000000027</v>
      </c>
      <c r="C14" s="2">
        <f>MAX(C3:C12)-MIN(C3:C12)</f>
        <v>0.005079999999999529</v>
      </c>
      <c r="D14" s="2">
        <f>MAX(D3:D12)-MIN(D3:D12)</f>
        <v>0.012489999999999668</v>
      </c>
      <c r="E14" s="2">
        <f>MAX(E3:E12)-MIN(E3:E12)</f>
        <v>0.003310000000000035</v>
      </c>
      <c r="F14" s="8">
        <f>MAX(F3:F12)-MIN(F3:F12)</f>
        <v>0.011310000000000014</v>
      </c>
    </row>
    <row r="15" spans="1:6" ht="15.75">
      <c r="A15" s="11" t="s">
        <v>10</v>
      </c>
      <c r="B15" s="2">
        <f>STDEV(B3:B12)</f>
        <v>0.0011422905837735764</v>
      </c>
      <c r="C15" s="2">
        <f>STDEV(C3:C12)</f>
        <v>0.0015887832521214334</v>
      </c>
      <c r="D15" s="2">
        <f>STDEV(D3:D12)</f>
        <v>0.0036348133071430716</v>
      </c>
      <c r="E15" s="2">
        <f>STDEV(E3:E12)</f>
        <v>0.0011285605384244654</v>
      </c>
      <c r="F15" s="8">
        <f>STDEV(F3:F12)</f>
        <v>0.0034556967459544266</v>
      </c>
    </row>
    <row r="16" spans="1:6" ht="15.75">
      <c r="A16" s="31" t="s">
        <v>22</v>
      </c>
      <c r="B16" s="2">
        <v>0.065</v>
      </c>
      <c r="C16" s="2" t="s">
        <v>21</v>
      </c>
      <c r="D16" s="2" t="s">
        <v>21</v>
      </c>
      <c r="E16" s="2">
        <v>0.065</v>
      </c>
      <c r="F16" s="8">
        <v>0.03</v>
      </c>
    </row>
    <row r="17" spans="1:6" ht="15.75" thickBot="1">
      <c r="A17" s="28" t="s">
        <v>20</v>
      </c>
      <c r="B17" s="29">
        <v>0</v>
      </c>
      <c r="C17" s="29" t="s">
        <v>21</v>
      </c>
      <c r="D17" s="29" t="s">
        <v>21</v>
      </c>
      <c r="E17" s="29">
        <v>-0.4</v>
      </c>
      <c r="F17" s="30">
        <v>-0.2</v>
      </c>
    </row>
  </sheetData>
  <printOptions/>
  <pageMargins left="0.5" right="0.5" top="1" bottom="0.25" header="0.5" footer="0.5"/>
  <pageSetup horizontalDpi="600" verticalDpi="600" orientation="portrait" r:id="rId2"/>
  <headerFooter alignWithMargins="0">
    <oddHeader>&amp;C&amp;F
NO VACUUM STATS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D1">
      <selection activeCell="D21" sqref="D21"/>
    </sheetView>
  </sheetViews>
  <sheetFormatPr defaultColWidth="9.140625" defaultRowHeight="12.75"/>
  <cols>
    <col min="1" max="1" width="10.28125" style="1" bestFit="1" customWidth="1"/>
    <col min="2" max="2" width="13.8515625" style="2" bestFit="1" customWidth="1"/>
    <col min="3" max="4" width="12.7109375" style="2" bestFit="1" customWidth="1"/>
    <col min="5" max="5" width="8.421875" style="3" customWidth="1"/>
    <col min="6" max="6" width="11.140625" style="1" customWidth="1"/>
    <col min="7" max="7" width="12.7109375" style="1" bestFit="1" customWidth="1"/>
    <col min="8" max="8" width="12.28125" style="1" bestFit="1" customWidth="1"/>
    <col min="9" max="9" width="12.421875" style="1" bestFit="1" customWidth="1"/>
    <col min="10" max="16384" width="9.140625" style="1" customWidth="1"/>
  </cols>
  <sheetData>
    <row r="1" spans="1:7" ht="15.75" thickBot="1">
      <c r="A1" s="16" t="s">
        <v>15</v>
      </c>
      <c r="B1" s="19" t="s">
        <v>12</v>
      </c>
      <c r="F1" s="16" t="s">
        <v>15</v>
      </c>
      <c r="G1" s="19" t="s">
        <v>12</v>
      </c>
    </row>
    <row r="2" spans="1:9" ht="15.75">
      <c r="A2" s="13" t="s">
        <v>1</v>
      </c>
      <c r="B2" s="14" t="s">
        <v>2</v>
      </c>
      <c r="C2" s="14" t="s">
        <v>3</v>
      </c>
      <c r="D2" s="15" t="s">
        <v>4</v>
      </c>
      <c r="F2" s="13" t="s">
        <v>5</v>
      </c>
      <c r="G2" s="14" t="s">
        <v>2</v>
      </c>
      <c r="H2" s="14" t="s">
        <v>3</v>
      </c>
      <c r="I2" s="15" t="s">
        <v>4</v>
      </c>
    </row>
    <row r="3" spans="1:9" ht="15.75">
      <c r="A3" s="11">
        <f>'WC Position'!A3</f>
        <v>1</v>
      </c>
      <c r="B3" s="2">
        <v>93.92361</v>
      </c>
      <c r="C3" s="2">
        <v>102.63841</v>
      </c>
      <c r="D3" s="8">
        <v>-38.44714</v>
      </c>
      <c r="F3" s="11">
        <f>'WC Position'!A3</f>
        <v>1</v>
      </c>
      <c r="G3" s="2">
        <v>-94.96195</v>
      </c>
      <c r="H3" s="2">
        <v>102.76695</v>
      </c>
      <c r="I3" s="8">
        <v>-37.79276</v>
      </c>
    </row>
    <row r="4" spans="1:9" ht="15.75">
      <c r="A4" s="11">
        <f>'WC Position'!A4</f>
        <v>2</v>
      </c>
      <c r="B4" s="2">
        <v>93.92268</v>
      </c>
      <c r="C4" s="2">
        <v>102.63969</v>
      </c>
      <c r="D4" s="8">
        <v>-38.44722</v>
      </c>
      <c r="F4" s="11">
        <f>'WC Position'!A4</f>
        <v>2</v>
      </c>
      <c r="G4" s="2">
        <v>-94.96249</v>
      </c>
      <c r="H4" s="2">
        <v>102.76812</v>
      </c>
      <c r="I4" s="8">
        <v>-37.79184</v>
      </c>
    </row>
    <row r="5" spans="1:9" ht="15.75">
      <c r="A5" s="11">
        <f>'WC Position'!A5</f>
        <v>3</v>
      </c>
      <c r="B5" s="2">
        <v>93.92244</v>
      </c>
      <c r="C5" s="2">
        <v>102.6399</v>
      </c>
      <c r="D5" s="8">
        <v>-38.44672</v>
      </c>
      <c r="F5" s="11">
        <f>'WC Position'!A5</f>
        <v>3</v>
      </c>
      <c r="G5" s="2">
        <v>-94.96268</v>
      </c>
      <c r="H5" s="2">
        <v>102.7689</v>
      </c>
      <c r="I5" s="8">
        <v>-37.79136</v>
      </c>
    </row>
    <row r="6" spans="1:9" ht="15.75">
      <c r="A6" s="11">
        <f>'WC Position'!A6</f>
        <v>4</v>
      </c>
      <c r="B6" s="2">
        <v>93.92275</v>
      </c>
      <c r="C6" s="2">
        <v>102.63941</v>
      </c>
      <c r="D6" s="8">
        <v>-38.44574</v>
      </c>
      <c r="F6" s="11">
        <f>'WC Position'!A6</f>
        <v>4</v>
      </c>
      <c r="G6" s="2">
        <v>-94.96217</v>
      </c>
      <c r="H6" s="2">
        <v>102.7681</v>
      </c>
      <c r="I6" s="8">
        <v>-37.79016</v>
      </c>
    </row>
    <row r="7" spans="1:9" ht="15.75">
      <c r="A7" s="11">
        <f>'WC Position'!A7</f>
        <v>5</v>
      </c>
      <c r="B7" s="2">
        <v>93.92334</v>
      </c>
      <c r="C7" s="2">
        <v>102.64044</v>
      </c>
      <c r="D7" s="8">
        <v>-38.44491</v>
      </c>
      <c r="F7" s="11">
        <f>'WC Position'!A7</f>
        <v>5</v>
      </c>
      <c r="G7" s="2">
        <v>-94.96121</v>
      </c>
      <c r="H7" s="2">
        <v>102.76701</v>
      </c>
      <c r="I7" s="8">
        <v>-37.78973</v>
      </c>
    </row>
    <row r="8" spans="1:9" ht="15.75">
      <c r="A8" s="11">
        <f>'WC Position'!A8</f>
        <v>6</v>
      </c>
      <c r="B8" s="2">
        <v>93.92259</v>
      </c>
      <c r="C8" s="2">
        <v>102.64016</v>
      </c>
      <c r="D8" s="8">
        <v>-38.44474</v>
      </c>
      <c r="F8" s="11">
        <f>'WC Position'!A8</f>
        <v>6</v>
      </c>
      <c r="G8" s="2">
        <v>-94.96176</v>
      </c>
      <c r="H8" s="2">
        <v>102.76861</v>
      </c>
      <c r="I8" s="8">
        <v>-37.78909</v>
      </c>
    </row>
    <row r="9" spans="1:9" ht="15.75">
      <c r="A9" s="11">
        <f>'WC Position'!A9</f>
        <v>7</v>
      </c>
      <c r="B9" s="2">
        <v>93.92246</v>
      </c>
      <c r="C9" s="2">
        <v>102.64035</v>
      </c>
      <c r="D9" s="8">
        <v>-38.44472</v>
      </c>
      <c r="F9" s="11">
        <f>'WC Position'!A9</f>
        <v>7</v>
      </c>
      <c r="G9" s="2">
        <v>-94.96159</v>
      </c>
      <c r="H9" s="2">
        <v>102.76865</v>
      </c>
      <c r="I9" s="8">
        <v>-37.78917</v>
      </c>
    </row>
    <row r="10" spans="1:9" ht="15.75">
      <c r="A10" s="11">
        <f>'WC Position'!A10</f>
        <v>8</v>
      </c>
      <c r="B10" s="2">
        <v>93.92262</v>
      </c>
      <c r="C10" s="2">
        <v>102.63959</v>
      </c>
      <c r="D10" s="8">
        <v>-38.44348</v>
      </c>
      <c r="F10" s="11">
        <f>'WC Position'!A10</f>
        <v>8</v>
      </c>
      <c r="G10" s="2">
        <v>-94.96146</v>
      </c>
      <c r="H10" s="2">
        <v>102.76713</v>
      </c>
      <c r="I10" s="8">
        <v>-37.78748</v>
      </c>
    </row>
    <row r="11" spans="1:9" ht="15.75">
      <c r="A11" s="11">
        <f>'WC Position'!A11</f>
        <v>9</v>
      </c>
      <c r="B11" s="2">
        <v>93.92251</v>
      </c>
      <c r="C11" s="2">
        <v>102.63987</v>
      </c>
      <c r="D11" s="8">
        <v>-38.44364</v>
      </c>
      <c r="F11" s="11">
        <f>'WC Position'!A11</f>
        <v>9</v>
      </c>
      <c r="G11" s="2">
        <v>-94.9614</v>
      </c>
      <c r="H11" s="2">
        <v>102.76656</v>
      </c>
      <c r="I11" s="8">
        <v>-37.78759</v>
      </c>
    </row>
    <row r="12" spans="1:9" ht="16.5" thickBot="1">
      <c r="A12" s="21">
        <f>'WC Position'!A12</f>
        <v>10</v>
      </c>
      <c r="B12" s="22">
        <v>93.92212</v>
      </c>
      <c r="C12" s="22">
        <v>102.63972</v>
      </c>
      <c r="D12" s="23">
        <v>-38.44369</v>
      </c>
      <c r="F12" s="21">
        <f>'WC Position'!A12</f>
        <v>10</v>
      </c>
      <c r="G12" s="22">
        <v>-94.96165</v>
      </c>
      <c r="H12" s="22">
        <v>102.76728</v>
      </c>
      <c r="I12" s="23">
        <v>-37.78734</v>
      </c>
    </row>
    <row r="13" spans="1:9" ht="16.5" thickTop="1">
      <c r="A13" s="11" t="s">
        <v>8</v>
      </c>
      <c r="B13" s="2">
        <f>AVERAGE(B3:B12)</f>
        <v>93.922712</v>
      </c>
      <c r="C13" s="2">
        <f>AVERAGE(C3:C12)</f>
        <v>102.639754</v>
      </c>
      <c r="D13" s="8">
        <f>AVERAGE(D3:D12)</f>
        <v>-38.44520000000001</v>
      </c>
      <c r="F13" s="11" t="s">
        <v>8</v>
      </c>
      <c r="G13" s="2">
        <f>AVERAGE(G3:G12)</f>
        <v>-94.96183599999999</v>
      </c>
      <c r="H13" s="2">
        <f>AVERAGE(H3:H12)</f>
        <v>102.76773099999998</v>
      </c>
      <c r="I13" s="8">
        <f>AVERAGE(I3:I12)</f>
        <v>-37.789652000000004</v>
      </c>
    </row>
    <row r="14" spans="1:9" ht="15.75">
      <c r="A14" s="11" t="s">
        <v>9</v>
      </c>
      <c r="B14" s="2">
        <f>MAX(B3:B12)-MIN(B3:B12)</f>
        <v>0.0014899999999897773</v>
      </c>
      <c r="C14" s="2">
        <f>MAX(C3:C12)-MIN(C3:C12)</f>
        <v>0.0020300000000048612</v>
      </c>
      <c r="D14" s="8">
        <f>MAX(D3:D12)-MIN(D3:D12)</f>
        <v>0.0037400000000005207</v>
      </c>
      <c r="F14" s="11" t="s">
        <v>9</v>
      </c>
      <c r="G14" s="2">
        <f>MAX(G3:G12)-MIN(G3:G12)</f>
        <v>0.0014700000000118507</v>
      </c>
      <c r="H14" s="2">
        <f>MAX(H3:H12)-MIN(H3:H12)</f>
        <v>0.0023400000000037835</v>
      </c>
      <c r="I14" s="8">
        <f>MAX(I3:I12)-MIN(I3:I12)</f>
        <v>0.005420000000000869</v>
      </c>
    </row>
    <row r="15" spans="1:9" ht="16.5" thickBot="1">
      <c r="A15" s="12" t="s">
        <v>10</v>
      </c>
      <c r="B15" s="9">
        <f>STDEV(B3:B12)</f>
        <v>0.00044163333207320913</v>
      </c>
      <c r="C15" s="9">
        <f>STDEV(C3:C12)</f>
        <v>0.0005756387756233372</v>
      </c>
      <c r="D15" s="10">
        <f>STDEV(D3:D12)</f>
        <v>0.0014392976682317076</v>
      </c>
      <c r="F15" s="12" t="s">
        <v>10</v>
      </c>
      <c r="G15" s="9">
        <f>STDEV(G3:G12)</f>
        <v>0.00048176065980470964</v>
      </c>
      <c r="H15" s="9">
        <f>STDEV(H3:H12)</f>
        <v>0.0008391060057523268</v>
      </c>
      <c r="I15" s="10">
        <f>STDEV(I3:I12)</f>
        <v>0.001900039765665243</v>
      </c>
    </row>
    <row r="16" spans="1:9" ht="15.75">
      <c r="A16" s="20"/>
      <c r="F16" s="20"/>
      <c r="G16" s="2"/>
      <c r="H16" s="2"/>
      <c r="I16" s="2"/>
    </row>
    <row r="17" spans="1:7" ht="15.75" thickBot="1">
      <c r="A17" s="16" t="s">
        <v>15</v>
      </c>
      <c r="B17" s="4" t="s">
        <v>12</v>
      </c>
      <c r="F17" s="16" t="s">
        <v>15</v>
      </c>
      <c r="G17" s="4" t="s">
        <v>12</v>
      </c>
    </row>
    <row r="18" spans="1:9" ht="15.75">
      <c r="A18" s="13" t="s">
        <v>6</v>
      </c>
      <c r="B18" s="14" t="s">
        <v>2</v>
      </c>
      <c r="C18" s="14" t="s">
        <v>3</v>
      </c>
      <c r="D18" s="15" t="s">
        <v>4</v>
      </c>
      <c r="F18" s="13" t="s">
        <v>7</v>
      </c>
      <c r="G18" s="14" t="s">
        <v>2</v>
      </c>
      <c r="H18" s="14" t="s">
        <v>3</v>
      </c>
      <c r="I18" s="15" t="s">
        <v>4</v>
      </c>
    </row>
    <row r="19" spans="1:9" ht="15.75">
      <c r="A19" s="11">
        <f>'WC Position'!A3</f>
        <v>1</v>
      </c>
      <c r="B19" s="2">
        <v>-51.48837</v>
      </c>
      <c r="C19" s="2">
        <v>102.45792</v>
      </c>
      <c r="D19" s="8">
        <v>67.90879</v>
      </c>
      <c r="F19" s="11">
        <f>'WC Position'!A3</f>
        <v>1</v>
      </c>
      <c r="G19" s="2">
        <v>51.10707</v>
      </c>
      <c r="H19" s="2">
        <v>102.38198</v>
      </c>
      <c r="I19" s="8">
        <v>67.55646</v>
      </c>
    </row>
    <row r="20" spans="1:9" ht="15.75">
      <c r="A20" s="11">
        <f>'WC Position'!A4</f>
        <v>2</v>
      </c>
      <c r="B20" s="2">
        <v>-51.48854</v>
      </c>
      <c r="C20" s="2">
        <v>102.46005</v>
      </c>
      <c r="D20" s="8">
        <v>67.90906</v>
      </c>
      <c r="F20" s="11">
        <f>'WC Position'!A4</f>
        <v>2</v>
      </c>
      <c r="G20" s="2">
        <v>51.10627</v>
      </c>
      <c r="H20" s="2">
        <v>102.38339</v>
      </c>
      <c r="I20" s="8">
        <v>67.55575</v>
      </c>
    </row>
    <row r="21" spans="1:9" ht="15.75">
      <c r="A21" s="11">
        <f>'WC Position'!A5</f>
        <v>3</v>
      </c>
      <c r="B21" s="2">
        <v>-51.48871</v>
      </c>
      <c r="C21" s="2">
        <v>102.46115</v>
      </c>
      <c r="D21" s="8">
        <v>67.90989</v>
      </c>
      <c r="F21" s="11">
        <f>'WC Position'!A5</f>
        <v>3</v>
      </c>
      <c r="G21" s="2">
        <v>51.10562</v>
      </c>
      <c r="H21" s="2">
        <v>102.38405</v>
      </c>
      <c r="I21" s="8">
        <v>67.55629</v>
      </c>
    </row>
    <row r="22" spans="1:9" ht="15.75">
      <c r="A22" s="11">
        <f>'WC Position'!A6</f>
        <v>4</v>
      </c>
      <c r="B22" s="2">
        <v>-51.4884</v>
      </c>
      <c r="C22" s="2">
        <v>102.46288</v>
      </c>
      <c r="D22" s="8">
        <v>67.91063</v>
      </c>
      <c r="F22" s="11">
        <f>'WC Position'!A6</f>
        <v>4</v>
      </c>
      <c r="G22" s="2">
        <v>51.10595</v>
      </c>
      <c r="H22" s="2">
        <v>102.3859</v>
      </c>
      <c r="I22" s="8">
        <v>67.55719</v>
      </c>
    </row>
    <row r="23" spans="1:9" ht="15.75">
      <c r="A23" s="11">
        <f>'WC Position'!A7</f>
        <v>5</v>
      </c>
      <c r="B23" s="2">
        <v>-51.48833</v>
      </c>
      <c r="C23" s="2">
        <v>102.46448</v>
      </c>
      <c r="D23" s="8">
        <v>67.91096</v>
      </c>
      <c r="F23" s="11">
        <f>'WC Position'!A7</f>
        <v>5</v>
      </c>
      <c r="G23" s="2">
        <v>51.10607</v>
      </c>
      <c r="H23" s="2">
        <v>102.3865</v>
      </c>
      <c r="I23" s="8">
        <v>67.5574</v>
      </c>
    </row>
    <row r="24" spans="1:9" ht="15.75">
      <c r="A24" s="11">
        <f>'WC Position'!A8</f>
        <v>6</v>
      </c>
      <c r="B24" s="2">
        <v>-51.48916</v>
      </c>
      <c r="C24" s="2">
        <v>102.46635</v>
      </c>
      <c r="D24" s="8">
        <v>67.91129</v>
      </c>
      <c r="F24" s="11">
        <f>'WC Position'!A8</f>
        <v>6</v>
      </c>
      <c r="G24" s="2">
        <v>51.10522</v>
      </c>
      <c r="H24" s="2">
        <v>102.38708</v>
      </c>
      <c r="I24" s="8">
        <v>67.55731</v>
      </c>
    </row>
    <row r="25" spans="1:9" ht="15.75">
      <c r="A25" s="11">
        <f>'WC Position'!A9</f>
        <v>7</v>
      </c>
      <c r="B25" s="2">
        <v>-51.48881</v>
      </c>
      <c r="C25" s="2">
        <v>102.4662</v>
      </c>
      <c r="D25" s="8">
        <v>67.91102</v>
      </c>
      <c r="F25" s="11">
        <f>'WC Position'!A9</f>
        <v>7</v>
      </c>
      <c r="G25" s="2">
        <v>51.1053</v>
      </c>
      <c r="H25" s="2">
        <v>102.3867</v>
      </c>
      <c r="I25" s="8">
        <v>67.55714</v>
      </c>
    </row>
    <row r="26" spans="1:9" ht="15.75">
      <c r="A26" s="11">
        <f>'WC Position'!A10</f>
        <v>8</v>
      </c>
      <c r="B26" s="2">
        <v>-51.48833</v>
      </c>
      <c r="C26" s="2">
        <v>102.46872</v>
      </c>
      <c r="D26" s="8">
        <v>67.91217</v>
      </c>
      <c r="F26" s="11">
        <f>'WC Position'!A10</f>
        <v>8</v>
      </c>
      <c r="G26" s="2">
        <v>51.10551</v>
      </c>
      <c r="H26" s="2">
        <v>102.38957</v>
      </c>
      <c r="I26" s="8">
        <v>67.55809</v>
      </c>
    </row>
    <row r="27" spans="1:9" ht="15.75">
      <c r="A27" s="11">
        <f>'WC Position'!A11</f>
        <v>9</v>
      </c>
      <c r="B27" s="2">
        <v>-51.48804</v>
      </c>
      <c r="C27" s="2">
        <v>102.46885</v>
      </c>
      <c r="D27" s="8">
        <v>67.9125</v>
      </c>
      <c r="F27" s="11">
        <f>'WC Position'!A11</f>
        <v>9</v>
      </c>
      <c r="G27" s="2">
        <v>51.10571</v>
      </c>
      <c r="H27" s="2">
        <v>102.39071</v>
      </c>
      <c r="I27" s="8">
        <v>67.55823</v>
      </c>
    </row>
    <row r="28" spans="1:9" ht="16.5" thickBot="1">
      <c r="A28" s="21">
        <f>'WC Position'!A12</f>
        <v>10</v>
      </c>
      <c r="B28" s="22">
        <v>-51.48831</v>
      </c>
      <c r="C28" s="22">
        <v>102.46969</v>
      </c>
      <c r="D28" s="23">
        <v>67.91286</v>
      </c>
      <c r="F28" s="21">
        <f>'WC Position'!A12</f>
        <v>10</v>
      </c>
      <c r="G28" s="22">
        <v>51.10535</v>
      </c>
      <c r="H28" s="22">
        <v>102.39094</v>
      </c>
      <c r="I28" s="23">
        <v>67.55855</v>
      </c>
    </row>
    <row r="29" spans="1:9" ht="16.5" thickTop="1">
      <c r="A29" s="11" t="s">
        <v>8</v>
      </c>
      <c r="B29" s="2">
        <f>AVERAGE(B19:B28)</f>
        <v>-51.4885</v>
      </c>
      <c r="C29" s="2">
        <f>AVERAGE(C19:C28)</f>
        <v>102.46462899999999</v>
      </c>
      <c r="D29" s="8">
        <f>AVERAGE(D19:D28)</f>
        <v>67.91091700000001</v>
      </c>
      <c r="E29" s="1"/>
      <c r="F29" s="11" t="s">
        <v>8</v>
      </c>
      <c r="G29" s="2">
        <f>AVERAGE(G19:G28)</f>
        <v>51.105807</v>
      </c>
      <c r="H29" s="2">
        <f>AVERAGE(H19:H28)</f>
        <v>102.38668200000001</v>
      </c>
      <c r="I29" s="8">
        <f>AVERAGE(I19:I28)</f>
        <v>67.557241</v>
      </c>
    </row>
    <row r="30" spans="1:9" ht="15.75">
      <c r="A30" s="11" t="s">
        <v>9</v>
      </c>
      <c r="B30" s="2">
        <f>MAX(B19:B28)-MIN(B19:B28)</f>
        <v>0.001120000000000232</v>
      </c>
      <c r="C30" s="2">
        <f>MAX(C19:C28)-MIN(C19:C28)</f>
        <v>0.011769999999998504</v>
      </c>
      <c r="D30" s="8">
        <f>MAX(D19:D28)-MIN(D19:D28)</f>
        <v>0.004069999999998686</v>
      </c>
      <c r="E30" s="1"/>
      <c r="F30" s="11" t="s">
        <v>9</v>
      </c>
      <c r="G30" s="2">
        <f>MAX(G19:G28)-MIN(G19:G28)</f>
        <v>0.0018499999999974648</v>
      </c>
      <c r="H30" s="2">
        <f>MAX(H19:H28)-MIN(H19:H28)</f>
        <v>0.008960000000001855</v>
      </c>
      <c r="I30" s="8">
        <f>MAX(I19:I28)-MIN(I19:I28)</f>
        <v>0.0027999999999934744</v>
      </c>
    </row>
    <row r="31" spans="1:9" ht="16.5" thickBot="1">
      <c r="A31" s="12" t="s">
        <v>10</v>
      </c>
      <c r="B31" s="9">
        <f>STDEV(B19:B28)</f>
        <v>0.00031794478905771697</v>
      </c>
      <c r="C31" s="9">
        <f>STDEV(C19:C28)</f>
        <v>0.004038141624285615</v>
      </c>
      <c r="D31" s="10">
        <f>STDEV(D19:D28)</f>
        <v>0.0013789049600633513</v>
      </c>
      <c r="E31" s="1"/>
      <c r="F31" s="12" t="s">
        <v>10</v>
      </c>
      <c r="G31" s="9">
        <f>STDEV(G19:G28)</f>
        <v>0.0005619618413298075</v>
      </c>
      <c r="H31" s="9">
        <f>STDEV(H19:H28)</f>
        <v>0.003043622841286019</v>
      </c>
      <c r="I31" s="10">
        <f>STDEV(I19:I28)</f>
        <v>0.000893973029668521</v>
      </c>
    </row>
    <row r="32" spans="1:5" ht="15">
      <c r="A32" s="3"/>
      <c r="B32" s="1"/>
      <c r="C32" s="1"/>
      <c r="D32" s="1"/>
      <c r="E32" s="1"/>
    </row>
    <row r="33" spans="1:5" ht="15">
      <c r="A33" s="3"/>
      <c r="B33" s="1"/>
      <c r="C33" s="1"/>
      <c r="D33" s="1"/>
      <c r="E33" s="1"/>
    </row>
    <row r="34" spans="1:5" ht="15">
      <c r="A34" s="3"/>
      <c r="B34" s="1"/>
      <c r="C34" s="1"/>
      <c r="D34" s="1"/>
      <c r="E34" s="1"/>
    </row>
    <row r="35" spans="1:5" ht="15">
      <c r="A35" s="3"/>
      <c r="B35" s="1"/>
      <c r="C35" s="1"/>
      <c r="D35" s="1"/>
      <c r="E35" s="1"/>
    </row>
    <row r="36" spans="1:5" ht="15">
      <c r="A36" s="3"/>
      <c r="B36" s="1"/>
      <c r="C36" s="1"/>
      <c r="D36" s="1"/>
      <c r="E36" s="1"/>
    </row>
    <row r="37" spans="1:5" ht="15">
      <c r="A37" s="3"/>
      <c r="B37" s="1"/>
      <c r="C37" s="1"/>
      <c r="D37" s="1"/>
      <c r="E37" s="1"/>
    </row>
    <row r="38" spans="1:5" ht="15">
      <c r="A38" s="3"/>
      <c r="B38" s="1"/>
      <c r="C38" s="1"/>
      <c r="D38" s="1"/>
      <c r="E38" s="1"/>
    </row>
    <row r="39" spans="1:5" ht="15">
      <c r="A39" s="3"/>
      <c r="B39" s="1"/>
      <c r="C39" s="1"/>
      <c r="D39" s="1"/>
      <c r="E39" s="1"/>
    </row>
    <row r="40" spans="1:5" ht="15">
      <c r="A40" s="3"/>
      <c r="B40" s="1"/>
      <c r="C40" s="1"/>
      <c r="D40" s="1"/>
      <c r="E40" s="1"/>
    </row>
    <row r="41" spans="1:5" ht="15">
      <c r="A41" s="3"/>
      <c r="B41" s="1"/>
      <c r="C41" s="1"/>
      <c r="D41" s="1"/>
      <c r="E41" s="1"/>
    </row>
    <row r="42" spans="1:5" ht="15">
      <c r="A42" s="3"/>
      <c r="B42" s="1"/>
      <c r="C42" s="1"/>
      <c r="D42" s="1"/>
      <c r="E42" s="1"/>
    </row>
    <row r="43" spans="1:5" ht="15">
      <c r="A43" s="3"/>
      <c r="B43" s="1"/>
      <c r="C43" s="1"/>
      <c r="D43" s="1"/>
      <c r="E43" s="1"/>
    </row>
    <row r="44" spans="1:5" ht="15">
      <c r="A44" s="3"/>
      <c r="B44" s="1"/>
      <c r="C44" s="1"/>
      <c r="D44" s="1"/>
      <c r="E44" s="1"/>
    </row>
    <row r="45" spans="1:5" ht="15">
      <c r="A45" s="3"/>
      <c r="B45" s="1"/>
      <c r="C45" s="1"/>
      <c r="D45" s="1"/>
      <c r="E45" s="1"/>
    </row>
    <row r="46" spans="1:5" ht="15">
      <c r="A46" s="3"/>
      <c r="B46" s="1"/>
      <c r="C46" s="1"/>
      <c r="D46" s="1"/>
      <c r="E46" s="1"/>
    </row>
    <row r="47" spans="1:5" ht="15">
      <c r="A47" s="3"/>
      <c r="B47" s="1"/>
      <c r="C47" s="1"/>
      <c r="D47" s="1"/>
      <c r="E47" s="1"/>
    </row>
    <row r="48" spans="1:5" ht="15">
      <c r="A48" s="3"/>
      <c r="B48" s="1"/>
      <c r="C48" s="1"/>
      <c r="D48" s="1"/>
      <c r="E48" s="1"/>
    </row>
    <row r="49" spans="1:5" ht="15">
      <c r="A49" s="3"/>
      <c r="B49" s="1"/>
      <c r="C49" s="1"/>
      <c r="D49" s="1"/>
      <c r="E49" s="1"/>
    </row>
    <row r="50" spans="1:5" ht="15">
      <c r="A50" s="3"/>
      <c r="B50" s="1"/>
      <c r="C50" s="1"/>
      <c r="D50" s="1"/>
      <c r="E50" s="1"/>
    </row>
    <row r="51" spans="1:5" ht="15">
      <c r="A51" s="3"/>
      <c r="B51" s="1"/>
      <c r="C51" s="1"/>
      <c r="D51" s="1"/>
      <c r="E51" s="1"/>
    </row>
    <row r="52" spans="1:5" ht="15">
      <c r="A52" s="3"/>
      <c r="B52" s="1"/>
      <c r="C52" s="1"/>
      <c r="D52" s="1"/>
      <c r="E52" s="1"/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NO VACUUM STATS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D21" sqref="D21"/>
    </sheetView>
  </sheetViews>
  <sheetFormatPr defaultColWidth="9.140625" defaultRowHeight="12.75"/>
  <cols>
    <col min="1" max="1" width="9.140625" style="24" customWidth="1"/>
    <col min="2" max="2" width="10.8515625" style="24" bestFit="1" customWidth="1"/>
    <col min="3" max="3" width="12.8515625" style="24" bestFit="1" customWidth="1"/>
    <col min="4" max="6" width="12.8515625" style="24" customWidth="1"/>
    <col min="7" max="7" width="10.8515625" style="1" bestFit="1" customWidth="1"/>
    <col min="8" max="16384" width="9.140625" style="1" customWidth="1"/>
  </cols>
  <sheetData>
    <row r="1" spans="1:7" s="7" customFormat="1" ht="16.5" thickBot="1">
      <c r="A1" s="5" t="s">
        <v>14</v>
      </c>
      <c r="B1" s="6"/>
      <c r="C1" s="6"/>
      <c r="D1" s="6"/>
      <c r="E1" s="6"/>
      <c r="F1" s="6"/>
      <c r="G1" s="6"/>
    </row>
    <row r="2" spans="1:7" ht="15.75">
      <c r="A2" s="13" t="s">
        <v>13</v>
      </c>
      <c r="B2" s="14" t="s">
        <v>2</v>
      </c>
      <c r="C2" s="14" t="s">
        <v>3</v>
      </c>
      <c r="D2" s="14" t="s">
        <v>4</v>
      </c>
      <c r="E2" s="14" t="s">
        <v>24</v>
      </c>
      <c r="F2" s="14" t="s">
        <v>25</v>
      </c>
      <c r="G2" s="15" t="s">
        <v>26</v>
      </c>
    </row>
    <row r="3" spans="1:7" ht="15.75">
      <c r="A3" s="11">
        <f>'WC Position'!A3</f>
        <v>1</v>
      </c>
      <c r="B3" s="2">
        <v>94.5549</v>
      </c>
      <c r="C3" s="2">
        <v>-160.8074</v>
      </c>
      <c r="D3" s="2">
        <v>35.77468</v>
      </c>
      <c r="E3" s="2">
        <v>-0.07613</v>
      </c>
      <c r="F3" s="2">
        <v>89.81097</v>
      </c>
      <c r="G3" s="8">
        <v>89.97558</v>
      </c>
    </row>
    <row r="4" spans="1:7" ht="15.75">
      <c r="A4" s="11">
        <f>'WC Position'!A4</f>
        <v>2</v>
      </c>
      <c r="B4" s="2">
        <v>94.55554</v>
      </c>
      <c r="C4" s="2">
        <v>-160.81189</v>
      </c>
      <c r="D4" s="2">
        <v>35.77911</v>
      </c>
      <c r="E4" s="2">
        <v>-0.07632</v>
      </c>
      <c r="F4" s="2">
        <v>89.8088</v>
      </c>
      <c r="G4" s="8">
        <v>89.97754</v>
      </c>
    </row>
    <row r="5" spans="1:7" ht="15.75">
      <c r="A5" s="11">
        <f>'WC Position'!A5</f>
        <v>3</v>
      </c>
      <c r="B5" s="2">
        <v>94.55702</v>
      </c>
      <c r="C5" s="2">
        <v>-160.80875</v>
      </c>
      <c r="D5" s="2">
        <v>35.77319</v>
      </c>
      <c r="E5" s="2">
        <v>-0.07505</v>
      </c>
      <c r="F5" s="2">
        <v>89.81132</v>
      </c>
      <c r="G5" s="8">
        <v>89.97487</v>
      </c>
    </row>
    <row r="6" spans="1:7" ht="15.75">
      <c r="A6" s="11">
        <f>'WC Position'!A6</f>
        <v>4</v>
      </c>
      <c r="B6" s="2">
        <v>94.55649</v>
      </c>
      <c r="C6" s="2">
        <v>-160.80985</v>
      </c>
      <c r="D6" s="2">
        <v>35.77429</v>
      </c>
      <c r="E6" s="2">
        <v>-0.07609</v>
      </c>
      <c r="F6" s="2">
        <v>89.81066</v>
      </c>
      <c r="G6" s="8">
        <v>89.97488</v>
      </c>
    </row>
    <row r="7" spans="1:7" ht="15.75">
      <c r="A7" s="11">
        <f>'WC Position'!A7</f>
        <v>5</v>
      </c>
      <c r="B7" s="2">
        <v>94.55216</v>
      </c>
      <c r="C7" s="2">
        <v>-160.80634</v>
      </c>
      <c r="D7" s="2">
        <v>35.76669</v>
      </c>
      <c r="E7" s="2">
        <v>-0.07841</v>
      </c>
      <c r="F7" s="2">
        <v>89.81384</v>
      </c>
      <c r="G7" s="8">
        <v>89.9728</v>
      </c>
    </row>
    <row r="8" spans="1:7" ht="15.75">
      <c r="A8" s="11">
        <f>'WC Position'!A8</f>
        <v>6</v>
      </c>
      <c r="B8" s="2">
        <v>94.55537</v>
      </c>
      <c r="C8" s="2">
        <v>-160.81297</v>
      </c>
      <c r="D8" s="2">
        <v>35.77198</v>
      </c>
      <c r="E8" s="2">
        <v>-0.0767</v>
      </c>
      <c r="F8" s="2">
        <v>89.81135</v>
      </c>
      <c r="G8" s="8">
        <v>89.97485</v>
      </c>
    </row>
    <row r="9" spans="1:7" ht="15.75">
      <c r="A9" s="11">
        <f>'WC Position'!A9</f>
        <v>7</v>
      </c>
      <c r="B9" s="2">
        <v>94.55556</v>
      </c>
      <c r="C9" s="2">
        <v>-160.81428</v>
      </c>
      <c r="D9" s="2">
        <v>35.77055</v>
      </c>
      <c r="E9" s="2">
        <v>-0.07621</v>
      </c>
      <c r="F9" s="2">
        <v>89.81166</v>
      </c>
      <c r="G9" s="8">
        <v>89.97463</v>
      </c>
    </row>
    <row r="10" spans="1:7" ht="15.75">
      <c r="A10" s="11">
        <f>'WC Position'!A10</f>
        <v>8</v>
      </c>
      <c r="B10" s="2">
        <v>94.55621</v>
      </c>
      <c r="C10" s="2">
        <v>-160.81836</v>
      </c>
      <c r="D10" s="2">
        <v>35.77501</v>
      </c>
      <c r="E10" s="2">
        <v>-0.0762</v>
      </c>
      <c r="F10" s="2">
        <v>89.80984</v>
      </c>
      <c r="G10" s="8">
        <v>89.97566</v>
      </c>
    </row>
    <row r="11" spans="1:7" ht="15.75">
      <c r="A11" s="11">
        <f>'WC Position'!A11</f>
        <v>9</v>
      </c>
      <c r="B11" s="2">
        <v>94.55436</v>
      </c>
      <c r="C11" s="2">
        <v>-160.81509</v>
      </c>
      <c r="D11" s="2">
        <v>35.77156</v>
      </c>
      <c r="E11" s="2">
        <v>-0.07754</v>
      </c>
      <c r="F11" s="2">
        <v>89.81152</v>
      </c>
      <c r="G11" s="8">
        <v>89.97394</v>
      </c>
    </row>
    <row r="12" spans="1:7" ht="16.5" thickBot="1">
      <c r="A12" s="21">
        <f>'WC Position'!A12</f>
        <v>10</v>
      </c>
      <c r="B12" s="22">
        <v>94.55649</v>
      </c>
      <c r="C12" s="22">
        <v>-160.81912</v>
      </c>
      <c r="D12" s="22">
        <v>35.77491</v>
      </c>
      <c r="E12" s="22">
        <v>-0.07629</v>
      </c>
      <c r="F12" s="22">
        <v>89.81019</v>
      </c>
      <c r="G12" s="23">
        <v>89.97522</v>
      </c>
    </row>
    <row r="13" spans="1:7" ht="16.5" thickTop="1">
      <c r="A13" s="11" t="s">
        <v>8</v>
      </c>
      <c r="B13" s="2">
        <f aca="true" t="shared" si="0" ref="B13:G13">AVERAGE(B3:B12)</f>
        <v>94.55541000000001</v>
      </c>
      <c r="C13" s="2">
        <f t="shared" si="0"/>
        <v>-160.81240499999998</v>
      </c>
      <c r="D13" s="2">
        <f t="shared" si="0"/>
        <v>35.773196999999996</v>
      </c>
      <c r="E13" s="2">
        <f t="shared" si="0"/>
        <v>-0.07649399999999999</v>
      </c>
      <c r="F13" s="2">
        <f t="shared" si="0"/>
        <v>89.81101500000001</v>
      </c>
      <c r="G13" s="33">
        <f t="shared" si="0"/>
        <v>89.974997</v>
      </c>
    </row>
    <row r="14" spans="1:7" ht="15.75">
      <c r="A14" s="11" t="s">
        <v>9</v>
      </c>
      <c r="B14" s="2">
        <f aca="true" t="shared" si="1" ref="B14:G14">MAX(B3:B12)-MIN(B3:B12)</f>
        <v>0.004859999999993647</v>
      </c>
      <c r="C14" s="2">
        <f t="shared" si="1"/>
        <v>0.012779999999992242</v>
      </c>
      <c r="D14" s="2">
        <f t="shared" si="1"/>
        <v>0.01242000000000587</v>
      </c>
      <c r="E14" s="2">
        <f t="shared" si="1"/>
        <v>0.003359999999999988</v>
      </c>
      <c r="F14" s="2">
        <f t="shared" si="1"/>
        <v>0.005039999999993938</v>
      </c>
      <c r="G14" s="8">
        <f t="shared" si="1"/>
        <v>0.00473999999999819</v>
      </c>
    </row>
    <row r="15" spans="1:7" ht="16.5" thickBot="1">
      <c r="A15" s="12" t="s">
        <v>10</v>
      </c>
      <c r="B15" s="9">
        <f aca="true" t="shared" si="2" ref="B15:G15">STDEV(B3:B12)</f>
        <v>0.0013956679006419572</v>
      </c>
      <c r="C15" s="9">
        <f t="shared" si="2"/>
        <v>0.004391707463440311</v>
      </c>
      <c r="D15" s="9">
        <f t="shared" si="2"/>
        <v>0.003301302941433603</v>
      </c>
      <c r="E15" s="9">
        <f t="shared" si="2"/>
        <v>0.0009084443357251481</v>
      </c>
      <c r="F15" s="9">
        <f t="shared" si="2"/>
        <v>0.0013313506091344209</v>
      </c>
      <c r="G15" s="10">
        <f t="shared" si="2"/>
        <v>0.0012213931026127693</v>
      </c>
    </row>
    <row r="16" spans="1:7" ht="15">
      <c r="A16" s="1"/>
      <c r="B16" s="2"/>
      <c r="C16" s="2"/>
      <c r="D16" s="2"/>
      <c r="E16" s="2"/>
      <c r="F16" s="2"/>
      <c r="G16" s="32"/>
    </row>
    <row r="17" spans="1:7" ht="15">
      <c r="A17" s="1"/>
      <c r="B17" s="2"/>
      <c r="C17" s="2"/>
      <c r="D17" s="2"/>
      <c r="E17" s="2"/>
      <c r="F17" s="2"/>
      <c r="G17" s="2"/>
    </row>
    <row r="18" spans="1:7" s="7" customFormat="1" ht="16.5" thickBot="1">
      <c r="A18" s="5" t="s">
        <v>17</v>
      </c>
      <c r="B18" s="6"/>
      <c r="C18" s="6"/>
      <c r="D18" s="6"/>
      <c r="E18" s="6"/>
      <c r="F18" s="6"/>
      <c r="G18" s="6"/>
    </row>
    <row r="19" spans="1:7" ht="15.75">
      <c r="A19" s="13" t="s">
        <v>13</v>
      </c>
      <c r="B19" s="14" t="s">
        <v>2</v>
      </c>
      <c r="C19" s="14" t="s">
        <v>3</v>
      </c>
      <c r="D19" s="14" t="s">
        <v>4</v>
      </c>
      <c r="E19" s="14" t="s">
        <v>24</v>
      </c>
      <c r="F19" s="14" t="s">
        <v>25</v>
      </c>
      <c r="G19" s="15" t="s">
        <v>26</v>
      </c>
    </row>
    <row r="20" spans="1:7" ht="15.75">
      <c r="A20" s="11">
        <f>'WC Position'!A3</f>
        <v>1</v>
      </c>
      <c r="B20" s="2">
        <v>-0.39467</v>
      </c>
      <c r="C20" s="2">
        <v>-58.19872</v>
      </c>
      <c r="D20" s="2">
        <v>-2.77052</v>
      </c>
      <c r="E20" s="2">
        <v>-0.11506</v>
      </c>
      <c r="F20" s="2">
        <v>89.96238</v>
      </c>
      <c r="G20" s="8">
        <v>89.77706</v>
      </c>
    </row>
    <row r="21" spans="1:7" ht="15.75">
      <c r="A21" s="11">
        <f>'WC Position'!A4</f>
        <v>2</v>
      </c>
      <c r="B21" s="2">
        <v>-0.39427</v>
      </c>
      <c r="C21" s="2">
        <v>-58.20169</v>
      </c>
      <c r="D21" s="2">
        <v>-2.76427</v>
      </c>
      <c r="E21" s="2">
        <v>-0.11522</v>
      </c>
      <c r="F21" s="2">
        <v>89.9597</v>
      </c>
      <c r="G21" s="8">
        <v>89.77872</v>
      </c>
    </row>
    <row r="22" spans="1:7" ht="15.75">
      <c r="A22" s="11">
        <f>'WC Position'!A5</f>
        <v>3</v>
      </c>
      <c r="B22" s="2">
        <v>-0.39349</v>
      </c>
      <c r="C22" s="2">
        <v>-58.19789</v>
      </c>
      <c r="D22" s="2">
        <v>-2.76901</v>
      </c>
      <c r="E22" s="2">
        <v>-0.11412</v>
      </c>
      <c r="F22" s="2">
        <v>89.96199</v>
      </c>
      <c r="G22" s="8">
        <v>89.77605</v>
      </c>
    </row>
    <row r="23" spans="1:7" ht="15.75">
      <c r="A23" s="11">
        <f>'WC Position'!A6</f>
        <v>4</v>
      </c>
      <c r="B23" s="2">
        <v>-0.39319</v>
      </c>
      <c r="C23" s="2">
        <v>-58.19882</v>
      </c>
      <c r="D23" s="2">
        <v>-2.76308</v>
      </c>
      <c r="E23" s="2">
        <v>-0.11506</v>
      </c>
      <c r="F23" s="2">
        <v>89.95999</v>
      </c>
      <c r="G23" s="8">
        <v>89.77599</v>
      </c>
    </row>
    <row r="24" spans="1:7" ht="15.75">
      <c r="A24" s="11">
        <f>'WC Position'!A7</f>
        <v>5</v>
      </c>
      <c r="B24" s="2">
        <v>-0.39483</v>
      </c>
      <c r="C24" s="2">
        <v>-58.19457</v>
      </c>
      <c r="D24" s="2">
        <v>-2.76668</v>
      </c>
      <c r="E24" s="2">
        <v>-0.11673</v>
      </c>
      <c r="F24" s="2">
        <v>89.96198</v>
      </c>
      <c r="G24" s="8">
        <v>89.77404</v>
      </c>
    </row>
    <row r="25" spans="1:7" ht="15.75">
      <c r="A25" s="11">
        <f>'WC Position'!A8</f>
        <v>6</v>
      </c>
      <c r="B25" s="2">
        <v>-0.39367</v>
      </c>
      <c r="C25" s="2">
        <v>-58.20033</v>
      </c>
      <c r="D25" s="2">
        <v>-2.75996</v>
      </c>
      <c r="E25" s="2">
        <v>-0.1156</v>
      </c>
      <c r="F25" s="2">
        <v>89.95911</v>
      </c>
      <c r="G25" s="8">
        <v>89.77594</v>
      </c>
    </row>
    <row r="26" spans="1:7" ht="15.75">
      <c r="A26" s="11">
        <f>'WC Position'!A9</f>
        <v>7</v>
      </c>
      <c r="B26" s="2">
        <v>-0.39321</v>
      </c>
      <c r="C26" s="2">
        <v>-58.2016</v>
      </c>
      <c r="D26" s="2">
        <v>-2.76175</v>
      </c>
      <c r="E26" s="2">
        <v>-0.11506</v>
      </c>
      <c r="F26" s="2">
        <v>89.95954</v>
      </c>
      <c r="G26" s="8">
        <v>89.77575</v>
      </c>
    </row>
    <row r="27" spans="1:7" ht="15.75">
      <c r="A27" s="11">
        <f>'WC Position'!A10</f>
        <v>8</v>
      </c>
      <c r="B27" s="2">
        <v>-0.39168</v>
      </c>
      <c r="C27" s="2">
        <v>-58.20554</v>
      </c>
      <c r="D27" s="2">
        <v>-2.74997</v>
      </c>
      <c r="E27" s="2">
        <v>-0.11482</v>
      </c>
      <c r="F27" s="2">
        <v>89.95562</v>
      </c>
      <c r="G27" s="8">
        <v>89.77664</v>
      </c>
    </row>
    <row r="28" spans="1:7" ht="15.75">
      <c r="A28" s="11">
        <f>'WC Position'!A11</f>
        <v>9</v>
      </c>
      <c r="B28" s="2">
        <v>-0.39273</v>
      </c>
      <c r="C28" s="2">
        <v>-58.20224</v>
      </c>
      <c r="D28" s="2">
        <v>-2.75278</v>
      </c>
      <c r="E28" s="2">
        <v>-0.1159</v>
      </c>
      <c r="F28" s="2">
        <v>89.95703</v>
      </c>
      <c r="G28" s="8">
        <v>89.7749</v>
      </c>
    </row>
    <row r="29" spans="1:7" ht="16.5" thickBot="1">
      <c r="A29" s="21">
        <f>'WC Position'!A12</f>
        <v>10</v>
      </c>
      <c r="B29" s="22">
        <v>-0.39152</v>
      </c>
      <c r="C29" s="22">
        <v>-58.20588</v>
      </c>
      <c r="D29" s="22">
        <v>-2.74885</v>
      </c>
      <c r="E29" s="22">
        <v>-0.11492</v>
      </c>
      <c r="F29" s="22">
        <v>89.95553</v>
      </c>
      <c r="G29" s="23">
        <v>89.7761</v>
      </c>
    </row>
    <row r="30" spans="1:7" ht="16.5" thickTop="1">
      <c r="A30" s="11" t="s">
        <v>8</v>
      </c>
      <c r="B30" s="2">
        <f aca="true" t="shared" si="3" ref="B30:G30">AVERAGE(B20:B29)</f>
        <v>-0.39332599999999995</v>
      </c>
      <c r="C30" s="2">
        <f t="shared" si="3"/>
        <v>-58.20072799999999</v>
      </c>
      <c r="D30" s="2">
        <f t="shared" si="3"/>
        <v>-2.760687</v>
      </c>
      <c r="E30" s="2">
        <f t="shared" si="3"/>
        <v>-0.115249</v>
      </c>
      <c r="F30" s="2">
        <f t="shared" si="3"/>
        <v>89.95928699999999</v>
      </c>
      <c r="G30" s="8">
        <f t="shared" si="3"/>
        <v>89.77611900000002</v>
      </c>
    </row>
    <row r="31" spans="1:7" ht="15.75">
      <c r="A31" s="11" t="s">
        <v>9</v>
      </c>
      <c r="B31" s="2">
        <f aca="true" t="shared" si="4" ref="B31:G31">MAX(B20:B29)-MIN(B20:B29)</f>
        <v>0.003310000000000035</v>
      </c>
      <c r="C31" s="2">
        <f t="shared" si="4"/>
        <v>0.011310000000001708</v>
      </c>
      <c r="D31" s="2">
        <f t="shared" si="4"/>
        <v>0.021669999999999856</v>
      </c>
      <c r="E31" s="2">
        <f t="shared" si="4"/>
        <v>0.002610000000000001</v>
      </c>
      <c r="F31" s="2">
        <f t="shared" si="4"/>
        <v>0.006850000000000023</v>
      </c>
      <c r="G31" s="8">
        <f t="shared" si="4"/>
        <v>0.004680000000007567</v>
      </c>
    </row>
    <row r="32" spans="1:7" ht="16.5" thickBot="1">
      <c r="A32" s="12" t="s">
        <v>10</v>
      </c>
      <c r="B32" s="9">
        <f aca="true" t="shared" si="5" ref="B32:G32">STDEV(B20:B29)</f>
        <v>0.0011285605384244654</v>
      </c>
      <c r="C32" s="9">
        <f t="shared" si="5"/>
        <v>0.003455696745954661</v>
      </c>
      <c r="D32" s="9">
        <f t="shared" si="5"/>
        <v>0.00774301412744276</v>
      </c>
      <c r="E32" s="9">
        <f t="shared" si="5"/>
        <v>0.0007004197154405196</v>
      </c>
      <c r="F32" s="9">
        <f t="shared" si="5"/>
        <v>0.0025285307547623713</v>
      </c>
      <c r="G32" s="10">
        <f t="shared" si="5"/>
        <v>0.0012436634950394175</v>
      </c>
    </row>
    <row r="35" s="7" customFormat="1" ht="15.75"/>
    <row r="62" s="7" customFormat="1" ht="15.75"/>
  </sheetData>
  <printOptions/>
  <pageMargins left="0.5" right="0.5" top="1" bottom="0.25" header="0.5" footer="0.5"/>
  <pageSetup horizontalDpi="600" verticalDpi="600" orientation="portrait" r:id="rId1"/>
  <headerFooter alignWithMargins="0">
    <oddHeader>&amp;C&amp;F
NO VACUUM STATS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2008-06-30T17:02:05Z</cp:lastPrinted>
  <dcterms:created xsi:type="dcterms:W3CDTF">2008-02-25T18:21:48Z</dcterms:created>
  <dcterms:modified xsi:type="dcterms:W3CDTF">2008-07-07T21:06:13Z</dcterms:modified>
  <cp:category/>
  <cp:version/>
  <cp:contentType/>
  <cp:contentStatus/>
</cp:coreProperties>
</file>