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06" windowWidth="8460" windowHeight="1174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<sst xmlns="http://schemas.openxmlformats.org/spreadsheetml/2006/main" count="54" uniqueCount="20">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</sst>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/>
            </c:numRef>
          </c:val>
          <c:smooth val="0"/>
        </c:ser>
        <c:marker val="1"/>
        <c:axId val="40284800"/>
        <c:axId val="27018881"/>
      </c:lineChart>
      <c:catAx>
        <c:axId val="4028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18881"/>
        <c:crosses val="autoZero"/>
        <c:auto val="1"/>
        <c:lblOffset val="100"/>
        <c:noMultiLvlLbl val="0"/>
      </c:catAx>
      <c:valAx>
        <c:axId val="27018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8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/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49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/>
            </c:numRef>
          </c:val>
          <c:smooth val="0"/>
        </c:ser>
        <c:marker val="1"/>
        <c:axId val="61144964"/>
        <c:axId val="13433765"/>
      </c:lineChart>
      <c:catAx>
        <c:axId val="611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44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/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9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/>
            </c:numRef>
          </c:val>
          <c:smooth val="0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94553"/>
        <c:crosses val="autoZero"/>
        <c:auto val="1"/>
        <c:lblOffset val="100"/>
        <c:noMultiLvlLbl val="0"/>
      </c:catAx>
      <c:valAx>
        <c:axId val="2499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29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/>
            </c:numRef>
          </c:val>
          <c:smooth val="0"/>
        </c:ser>
        <c:marker val="1"/>
        <c:axId val="23624386"/>
        <c:axId val="11292883"/>
      </c:lineChart>
      <c:catAx>
        <c:axId val="2362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92883"/>
        <c:crosses val="autoZero"/>
        <c:auto val="1"/>
        <c:lblOffset val="100"/>
        <c:noMultiLvlLbl val="0"/>
      </c:catAx>
      <c:valAx>
        <c:axId val="11292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2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/>
            </c:numRef>
          </c:val>
          <c:smooth val="0"/>
        </c:ser>
        <c:marker val="1"/>
        <c:axId val="41843338"/>
        <c:axId val="41045723"/>
      </c:lineChart>
      <c:catAx>
        <c:axId val="41843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45723"/>
        <c:crosses val="autoZero"/>
        <c:auto val="1"/>
        <c:lblOffset val="100"/>
        <c:noMultiLvlLbl val="0"/>
      </c:catAx>
      <c:valAx>
        <c:axId val="41045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/>
            </c:numRef>
          </c:val>
          <c:smooth val="0"/>
        </c:ser>
        <c:marker val="1"/>
        <c:axId val="33867188"/>
        <c:axId val="36369237"/>
      </c:lineChart>
      <c:catAx>
        <c:axId val="3386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69237"/>
        <c:crosses val="autoZero"/>
        <c:auto val="1"/>
        <c:lblOffset val="100"/>
        <c:noMultiLvlLbl val="0"/>
      </c:catAx>
      <c:valAx>
        <c:axId val="36369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67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/>
            </c:numRef>
          </c:val>
          <c:smooth val="0"/>
        </c:ser>
        <c:marker val="1"/>
        <c:axId val="58887678"/>
        <c:axId val="60227055"/>
      </c:lineChart>
      <c:catAx>
        <c:axId val="58887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87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/>
            </c:numRef>
          </c:val>
          <c:smooth val="0"/>
        </c:ser>
        <c:marker val="1"/>
        <c:axId val="5172584"/>
        <c:axId val="46553257"/>
      </c:lineChart>
      <c:catAx>
        <c:axId val="517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/>
            </c:numRef>
          </c:val>
          <c:smooth val="0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26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/>
            </c:numRef>
          </c:val>
          <c:smooth val="0"/>
        </c:ser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48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/>
            </c:numRef>
          </c:val>
          <c:smooth val="0"/>
        </c:ser>
        <c:marker val="1"/>
        <c:axId val="9992806"/>
        <c:axId val="22826391"/>
      </c:lineChart>
      <c:catAx>
        <c:axId val="9992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92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/>
            </c:numRef>
          </c:val>
          <c:smooth val="0"/>
        </c:ser>
        <c:marker val="1"/>
        <c:axId val="4110928"/>
        <c:axId val="36998353"/>
      </c:lineChart>
      <c:catAx>
        <c:axId val="4110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8353"/>
        <c:crosses val="autoZero"/>
        <c:auto val="1"/>
        <c:lblOffset val="100"/>
        <c:noMultiLvlLbl val="0"/>
      </c:catAx>
      <c:valAx>
        <c:axId val="3699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0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50</xdr:row>
      <xdr:rowOff>19050</xdr:rowOff>
    </xdr:from>
    <xdr:to>
      <xdr:col>8</xdr:col>
      <xdr:colOff>228600</xdr:colOff>
      <xdr:row>71</xdr:row>
      <xdr:rowOff>28575</xdr:rowOff>
    </xdr:to>
    <xdr:graphicFrame>
      <xdr:nvGraphicFramePr>
        <xdr:cNvPr id="1" name="Chart 7"/>
        <xdr:cNvGraphicFramePr/>
      </xdr:nvGraphicFramePr>
      <xdr:xfrm>
        <a:off x="342900" y="9858375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74</xdr:row>
      <xdr:rowOff>142875</xdr:rowOff>
    </xdr:from>
    <xdr:to>
      <xdr:col>8</xdr:col>
      <xdr:colOff>257175</xdr:colOff>
      <xdr:row>97</xdr:row>
      <xdr:rowOff>57150</xdr:rowOff>
    </xdr:to>
    <xdr:graphicFrame>
      <xdr:nvGraphicFramePr>
        <xdr:cNvPr id="2" name="Chart 8"/>
        <xdr:cNvGraphicFramePr/>
      </xdr:nvGraphicFramePr>
      <xdr:xfrm>
        <a:off x="323850" y="13868400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B16" sqref="B16:C17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-0.35614</v>
      </c>
      <c r="C3" s="7">
        <v>-0.16896</v>
      </c>
    </row>
    <row r="4" spans="1:3" ht="15.75">
      <c r="A4" s="10">
        <v>2</v>
      </c>
      <c r="B4" s="2">
        <v>-0.32402</v>
      </c>
      <c r="C4" s="7">
        <v>-0.16857</v>
      </c>
    </row>
    <row r="5" spans="1:3" ht="15.75">
      <c r="A5" s="10">
        <v>3</v>
      </c>
      <c r="B5" s="2">
        <v>-0.33447</v>
      </c>
      <c r="C5" s="7">
        <v>-0.16884</v>
      </c>
    </row>
    <row r="6" spans="1:3" ht="15.75">
      <c r="A6" s="10">
        <v>4</v>
      </c>
      <c r="B6" s="2">
        <v>-0.33768</v>
      </c>
      <c r="C6" s="7">
        <v>-0.16962</v>
      </c>
    </row>
    <row r="7" spans="1:3" ht="15.75">
      <c r="A7" s="10">
        <v>5</v>
      </c>
      <c r="B7" s="2">
        <v>-0.34804</v>
      </c>
      <c r="C7" s="7">
        <v>-0.17074</v>
      </c>
    </row>
    <row r="8" spans="1:3" ht="15.75">
      <c r="A8" s="10">
        <v>6</v>
      </c>
      <c r="B8" s="2">
        <v>-0.33467</v>
      </c>
      <c r="C8" s="7">
        <v>-0.17298</v>
      </c>
    </row>
    <row r="9" spans="1:3" ht="15.75">
      <c r="A9" s="10">
        <v>7</v>
      </c>
      <c r="B9" s="2">
        <v>-0.34464</v>
      </c>
      <c r="C9" s="7">
        <v>-0.17377</v>
      </c>
    </row>
    <row r="10" spans="1:3" ht="15.75">
      <c r="A10" s="10">
        <v>8</v>
      </c>
      <c r="B10" s="2">
        <v>-0.34839</v>
      </c>
      <c r="C10" s="7">
        <v>-0.17506</v>
      </c>
    </row>
    <row r="11" spans="1:3" ht="15.75">
      <c r="A11" s="10">
        <v>9</v>
      </c>
      <c r="B11" s="2">
        <v>-0.34934</v>
      </c>
      <c r="C11" s="7">
        <v>-0.17541</v>
      </c>
    </row>
    <row r="12" spans="1:3" ht="16.5" thickBot="1">
      <c r="A12" s="20">
        <v>10</v>
      </c>
      <c r="B12" s="21">
        <v>-0.35105</v>
      </c>
      <c r="C12" s="22">
        <v>-0.17543</v>
      </c>
    </row>
    <row r="13" spans="1:3" ht="16.5" thickTop="1">
      <c r="A13" s="10" t="s">
        <v>7</v>
      </c>
      <c r="B13" s="2">
        <f>AVERAGE(B3:B12)</f>
        <v>-0.3428439999999999</v>
      </c>
      <c r="C13" s="7">
        <f>AVERAGE(C3:C12)</f>
        <v>-0.17193799999999998</v>
      </c>
    </row>
    <row r="14" spans="1:3" ht="30">
      <c r="A14" s="28" t="s">
        <v>17</v>
      </c>
      <c r="B14" s="26">
        <v>-0.43013</v>
      </c>
      <c r="C14" s="27">
        <v>-0.18271</v>
      </c>
    </row>
    <row r="15" spans="1:3" ht="15.75">
      <c r="A15" s="10" t="s">
        <v>18</v>
      </c>
      <c r="B15" s="2">
        <v>-0.4</v>
      </c>
      <c r="C15" s="7">
        <v>-0.2</v>
      </c>
    </row>
    <row r="16" spans="1:3" ht="15.75">
      <c r="A16" s="10" t="s">
        <v>8</v>
      </c>
      <c r="B16" s="2">
        <f>MAX(B4:B13)-MIN(B4:B13)</f>
        <v>0.02703</v>
      </c>
      <c r="C16" s="7">
        <f>MAX(C4:C13)-MIN(C4:C13)</f>
        <v>0.006860000000000005</v>
      </c>
    </row>
    <row r="17" spans="1:3" ht="15.75">
      <c r="A17" s="29" t="s">
        <v>9</v>
      </c>
      <c r="B17" s="30">
        <f>STDEV(B4:B13)</f>
        <v>0.008633193450604216</v>
      </c>
      <c r="C17" s="31">
        <f>STDEV(C4:C13)</f>
        <v>0.002693618541004733</v>
      </c>
    </row>
    <row r="18" spans="1:3" ht="16.5" thickBot="1">
      <c r="A18" s="32" t="s">
        <v>16</v>
      </c>
      <c r="B18" s="33">
        <v>0.065</v>
      </c>
      <c r="C18" s="34">
        <v>0.03</v>
      </c>
    </row>
    <row r="21" spans="1:3" ht="16.5" thickBot="1">
      <c r="A21" s="5" t="s">
        <v>13</v>
      </c>
      <c r="B21" s="6"/>
      <c r="C21" s="6"/>
    </row>
    <row r="22" spans="1:7" ht="15.75">
      <c r="A22" s="12" t="s">
        <v>11</v>
      </c>
      <c r="B22" s="13" t="s">
        <v>1</v>
      </c>
      <c r="C22" s="13" t="s">
        <v>2</v>
      </c>
      <c r="D22" s="14" t="s">
        <v>3</v>
      </c>
      <c r="E22" s="6"/>
      <c r="F22" s="6"/>
      <c r="G22" s="6"/>
    </row>
    <row r="23" spans="1:4" ht="15.75">
      <c r="A23" s="10">
        <f>A3</f>
        <v>1</v>
      </c>
      <c r="B23" s="2">
        <v>-0.35804</v>
      </c>
      <c r="C23" s="2">
        <v>-58.15787</v>
      </c>
      <c r="D23" s="7">
        <v>-1.7917</v>
      </c>
    </row>
    <row r="24" spans="1:4" ht="15.75">
      <c r="A24" s="10">
        <f>A4</f>
        <v>2</v>
      </c>
      <c r="B24" s="2">
        <v>-0.32592</v>
      </c>
      <c r="C24" s="2">
        <v>-58.15748</v>
      </c>
      <c r="D24" s="7">
        <v>-1.78469</v>
      </c>
    </row>
    <row r="25" spans="1:4" ht="15.75">
      <c r="A25" s="10">
        <f>A5</f>
        <v>3</v>
      </c>
      <c r="B25" s="2">
        <v>-0.33636</v>
      </c>
      <c r="C25" s="2">
        <v>-58.15774</v>
      </c>
      <c r="D25" s="7">
        <v>-1.7821</v>
      </c>
    </row>
    <row r="26" spans="1:4" ht="15.75">
      <c r="A26" s="10">
        <f>A6</f>
        <v>4</v>
      </c>
      <c r="B26" s="2">
        <v>-0.33957</v>
      </c>
      <c r="C26" s="2">
        <v>-58.15852</v>
      </c>
      <c r="D26" s="7">
        <v>-1.77912</v>
      </c>
    </row>
    <row r="27" spans="1:4" ht="15.75">
      <c r="A27" s="10">
        <f>A7</f>
        <v>5</v>
      </c>
      <c r="B27" s="2">
        <v>-0.34994</v>
      </c>
      <c r="C27" s="2">
        <v>-58.15965</v>
      </c>
      <c r="D27" s="7">
        <v>-1.77568</v>
      </c>
    </row>
    <row r="28" spans="1:4" ht="15.75">
      <c r="A28" s="10">
        <f>A8</f>
        <v>6</v>
      </c>
      <c r="B28" s="2">
        <v>-0.33657</v>
      </c>
      <c r="C28" s="2">
        <v>-58.16188</v>
      </c>
      <c r="D28" s="7">
        <v>-1.78173</v>
      </c>
    </row>
    <row r="29" spans="1:4" ht="15.75">
      <c r="A29" s="10">
        <f>A9</f>
        <v>7</v>
      </c>
      <c r="B29" s="2">
        <v>-0.34654</v>
      </c>
      <c r="C29" s="2">
        <v>-58.16267</v>
      </c>
      <c r="D29" s="7">
        <v>-1.76159</v>
      </c>
    </row>
    <row r="30" spans="1:4" ht="15.75">
      <c r="A30" s="10">
        <f>A10</f>
        <v>8</v>
      </c>
      <c r="B30" s="2">
        <v>-0.35029</v>
      </c>
      <c r="C30" s="2">
        <v>-58.16396</v>
      </c>
      <c r="D30" s="7">
        <v>-1.75557</v>
      </c>
    </row>
    <row r="31" spans="1:4" ht="15.75">
      <c r="A31" s="10">
        <f>A11</f>
        <v>9</v>
      </c>
      <c r="B31" s="2">
        <v>-0.35124</v>
      </c>
      <c r="C31" s="2">
        <v>-58.16431</v>
      </c>
      <c r="D31" s="7">
        <v>-1.75158</v>
      </c>
    </row>
    <row r="32" spans="1:4" ht="16.5" thickBot="1">
      <c r="A32" s="20">
        <f>A12</f>
        <v>10</v>
      </c>
      <c r="B32" s="21">
        <v>-0.35294</v>
      </c>
      <c r="C32" s="21">
        <v>-58.16433</v>
      </c>
      <c r="D32" s="22">
        <v>-1.74997</v>
      </c>
    </row>
    <row r="33" spans="1:4" ht="16.5" thickTop="1">
      <c r="A33" s="10" t="s">
        <v>7</v>
      </c>
      <c r="B33" s="2">
        <f>AVERAGE(B23:B32)</f>
        <v>-0.3447409999999999</v>
      </c>
      <c r="C33" s="2">
        <f>AVERAGE(C23:C32)</f>
        <v>-58.16084099999999</v>
      </c>
      <c r="D33" s="7">
        <f>AVERAGE(D23:D32)</f>
        <v>-1.771373</v>
      </c>
    </row>
    <row r="34" spans="1:4" ht="15.75">
      <c r="A34" s="10" t="s">
        <v>8</v>
      </c>
      <c r="B34" s="2">
        <f>MAX(B23:B32)-MIN(B23:B32)</f>
        <v>0.03212000000000004</v>
      </c>
      <c r="C34" s="2">
        <f>MAX(C23:C32)-MIN(C23:C32)</f>
        <v>0.006850000000000023</v>
      </c>
      <c r="D34" s="7">
        <f>MAX(D23:D32)-MIN(D23:D32)</f>
        <v>0.041730000000000045</v>
      </c>
    </row>
    <row r="35" spans="1:4" ht="15.75">
      <c r="A35" s="10" t="s">
        <v>9</v>
      </c>
      <c r="B35" s="2">
        <f>STDEV(B23:B32)</f>
        <v>0.009805650808476604</v>
      </c>
      <c r="C35" s="2">
        <f>STDEV(C23:C32)</f>
        <v>0.002884920372480961</v>
      </c>
      <c r="D35" s="7">
        <f>STDEV(D23:D32)</f>
        <v>0.015226894372202853</v>
      </c>
    </row>
    <row r="36" spans="1:4" ht="32.25" thickBot="1">
      <c r="A36" s="23" t="s">
        <v>17</v>
      </c>
      <c r="B36" s="24">
        <v>-0.43013</v>
      </c>
      <c r="C36" s="24">
        <v>-58.18361</v>
      </c>
      <c r="D36" s="25">
        <v>-1.67461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29" sqref="G29:I31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94.8011</v>
      </c>
      <c r="C3" s="2">
        <v>102.76797</v>
      </c>
      <c r="D3" s="7">
        <v>-37.9231</v>
      </c>
      <c r="F3" s="10">
        <f>'Wire Location'!A3</f>
        <v>1</v>
      </c>
      <c r="G3" s="2">
        <v>-94.06061</v>
      </c>
      <c r="H3" s="2">
        <v>103.051</v>
      </c>
      <c r="I3" s="7">
        <v>-37.78289</v>
      </c>
    </row>
    <row r="4" spans="1:9" ht="15.75">
      <c r="A4" s="10">
        <f>'Wire Location'!A4</f>
        <v>2</v>
      </c>
      <c r="B4" s="2">
        <v>94.80417</v>
      </c>
      <c r="C4" s="2">
        <v>102.78487</v>
      </c>
      <c r="D4" s="7">
        <v>-37.92006</v>
      </c>
      <c r="F4" s="10">
        <f>'Wire Location'!A4</f>
        <v>2</v>
      </c>
      <c r="G4" s="2">
        <v>-94.05796</v>
      </c>
      <c r="H4" s="2">
        <v>103.03345</v>
      </c>
      <c r="I4" s="7">
        <v>-37.77948</v>
      </c>
    </row>
    <row r="5" spans="1:9" ht="15.75">
      <c r="A5" s="10">
        <f>'Wire Location'!A5</f>
        <v>3</v>
      </c>
      <c r="B5" s="2">
        <v>94.80147</v>
      </c>
      <c r="C5" s="2">
        <v>102.77931</v>
      </c>
      <c r="D5" s="7">
        <v>-37.92131</v>
      </c>
      <c r="F5" s="10">
        <f>'Wire Location'!A5</f>
        <v>3</v>
      </c>
      <c r="G5" s="2">
        <v>-94.0609</v>
      </c>
      <c r="H5" s="2">
        <v>103.03729</v>
      </c>
      <c r="I5" s="7">
        <v>-37.77804</v>
      </c>
    </row>
    <row r="6" spans="1:9" ht="15.75">
      <c r="A6" s="10">
        <f>'Wire Location'!A6</f>
        <v>4</v>
      </c>
      <c r="B6" s="2">
        <v>94.79916</v>
      </c>
      <c r="C6" s="2">
        <v>102.77734</v>
      </c>
      <c r="D6" s="7">
        <v>-37.92166</v>
      </c>
      <c r="F6" s="10">
        <f>'Wire Location'!A6</f>
        <v>4</v>
      </c>
      <c r="G6" s="2">
        <v>-94.06336</v>
      </c>
      <c r="H6" s="2">
        <v>103.0368</v>
      </c>
      <c r="I6" s="7">
        <v>-37.77571</v>
      </c>
    </row>
    <row r="7" spans="1:9" ht="15.75">
      <c r="A7" s="10">
        <f>'Wire Location'!A7</f>
        <v>5</v>
      </c>
      <c r="B7" s="2">
        <v>94.79553</v>
      </c>
      <c r="C7" s="2">
        <v>102.77101</v>
      </c>
      <c r="D7" s="7">
        <v>-37.92334</v>
      </c>
      <c r="F7" s="10">
        <f>'Wire Location'!A7</f>
        <v>5</v>
      </c>
      <c r="G7" s="2">
        <v>-94.06684</v>
      </c>
      <c r="H7" s="2">
        <v>103.03948</v>
      </c>
      <c r="I7" s="7">
        <v>-37.77319</v>
      </c>
    </row>
    <row r="8" spans="1:9" ht="15.75">
      <c r="A8" s="10">
        <f>'Wire Location'!A8</f>
        <v>6</v>
      </c>
      <c r="B8" s="2">
        <v>94.79722</v>
      </c>
      <c r="C8" s="2">
        <v>102.77602</v>
      </c>
      <c r="D8" s="7">
        <v>-37.9278</v>
      </c>
      <c r="F8" s="10">
        <f>'Wire Location'!A8</f>
        <v>6</v>
      </c>
      <c r="G8" s="2">
        <v>-94.06513</v>
      </c>
      <c r="H8" s="2">
        <v>103.0311</v>
      </c>
      <c r="I8" s="7">
        <v>-37.77639</v>
      </c>
    </row>
    <row r="9" spans="1:9" ht="15.75">
      <c r="A9" s="10">
        <f>'Wire Location'!A9</f>
        <v>7</v>
      </c>
      <c r="B9" s="2">
        <v>94.79344</v>
      </c>
      <c r="C9" s="2">
        <v>102.76836</v>
      </c>
      <c r="D9" s="7">
        <v>-37.92341</v>
      </c>
      <c r="F9" s="10">
        <f>'Wire Location'!A9</f>
        <v>7</v>
      </c>
      <c r="G9" s="2">
        <v>-94.06945</v>
      </c>
      <c r="H9" s="2">
        <v>103.03022</v>
      </c>
      <c r="I9" s="7">
        <v>-37.77133</v>
      </c>
    </row>
    <row r="10" spans="1:9" ht="15.75">
      <c r="A10" s="10">
        <f>'Wire Location'!A10</f>
        <v>8</v>
      </c>
      <c r="B10" s="2">
        <v>94.79139</v>
      </c>
      <c r="C10" s="2">
        <v>102.76462</v>
      </c>
      <c r="D10" s="7">
        <v>-37.92426</v>
      </c>
      <c r="F10" s="10">
        <f>'Wire Location'!A10</f>
        <v>8</v>
      </c>
      <c r="G10" s="2">
        <v>-94.07166</v>
      </c>
      <c r="H10" s="2">
        <v>103.02884</v>
      </c>
      <c r="I10" s="7">
        <v>-37.76978</v>
      </c>
    </row>
    <row r="11" spans="1:9" ht="15.75">
      <c r="A11" s="10">
        <f>'Wire Location'!A11</f>
        <v>9</v>
      </c>
      <c r="B11" s="2">
        <v>94.78995</v>
      </c>
      <c r="C11" s="2">
        <v>102.76345</v>
      </c>
      <c r="D11" s="7">
        <v>-37.92496</v>
      </c>
      <c r="F11" s="10">
        <f>'Wire Location'!A11</f>
        <v>9</v>
      </c>
      <c r="G11" s="2">
        <v>-94.07302</v>
      </c>
      <c r="H11" s="2">
        <v>103.0275</v>
      </c>
      <c r="I11" s="7">
        <v>-37.76916</v>
      </c>
    </row>
    <row r="12" spans="1:9" ht="16.5" thickBot="1">
      <c r="A12" s="20">
        <f>'Wire Location'!A12</f>
        <v>10</v>
      </c>
      <c r="B12" s="21">
        <v>94.78831</v>
      </c>
      <c r="C12" s="21">
        <v>102.76262</v>
      </c>
      <c r="D12" s="22">
        <v>-37.92673</v>
      </c>
      <c r="F12" s="20">
        <f>'Wire Location'!A12</f>
        <v>10</v>
      </c>
      <c r="G12" s="21">
        <v>-94.07464</v>
      </c>
      <c r="H12" s="21">
        <v>103.02744</v>
      </c>
      <c r="I12" s="22">
        <v>-37.76791</v>
      </c>
    </row>
    <row r="13" spans="1:9" ht="16.5" thickTop="1">
      <c r="A13" s="10" t="s">
        <v>7</v>
      </c>
      <c r="B13" s="2">
        <f>AVERAGE(B3:B12)</f>
        <v>94.79617400000001</v>
      </c>
      <c r="C13" s="2">
        <f>AVERAGE(C3:C12)</f>
        <v>102.771557</v>
      </c>
      <c r="D13" s="7">
        <f>AVERAGE(D3:D12)</f>
        <v>-37.923663</v>
      </c>
      <c r="F13" s="10" t="s">
        <v>7</v>
      </c>
      <c r="G13" s="2">
        <f>AVERAGE(G3:G12)</f>
        <v>-94.066357</v>
      </c>
      <c r="H13" s="2">
        <f>AVERAGE(H3:H12)</f>
        <v>103.034312</v>
      </c>
      <c r="I13" s="7">
        <f>AVERAGE(I3:I12)</f>
        <v>-37.774388</v>
      </c>
    </row>
    <row r="14" spans="1:9" ht="15.75">
      <c r="A14" s="10" t="s">
        <v>8</v>
      </c>
      <c r="B14" s="2">
        <f>MAX(B3:B12)-MIN(B3:B12)</f>
        <v>0.015860000000003538</v>
      </c>
      <c r="C14" s="2">
        <f>MAX(C3:C12)-MIN(C3:C12)</f>
        <v>0.02224999999999966</v>
      </c>
      <c r="D14" s="7">
        <f>MAX(D3:D12)-MIN(D3:D12)</f>
        <v>0.007739999999998304</v>
      </c>
      <c r="F14" s="10" t="s">
        <v>8</v>
      </c>
      <c r="G14" s="2">
        <f>MAX(G3:G12)-MIN(G3:G12)</f>
        <v>0.016680000000008022</v>
      </c>
      <c r="H14" s="2">
        <f>MAX(H3:H12)-MIN(H3:H12)</f>
        <v>0.023560000000003356</v>
      </c>
      <c r="I14" s="7">
        <f>MAX(I3:I12)-MIN(I3:I12)</f>
        <v>0.014980000000001326</v>
      </c>
    </row>
    <row r="15" spans="1:9" ht="16.5" thickBot="1">
      <c r="A15" s="11" t="s">
        <v>9</v>
      </c>
      <c r="B15" s="8">
        <f>STDEV(B3:B12)</f>
        <v>0.0053501426772242094</v>
      </c>
      <c r="C15" s="8">
        <f>STDEV(C3:C12)</f>
        <v>0.007511534907503644</v>
      </c>
      <c r="D15" s="9">
        <f>STDEV(D3:D12)</f>
        <v>0.002393867396308311</v>
      </c>
      <c r="F15" s="11" t="s">
        <v>9</v>
      </c>
      <c r="G15" s="8">
        <f>STDEV(G3:G12)</f>
        <v>0.005722561683567113</v>
      </c>
      <c r="H15" s="8">
        <f>STDEV(H3:H12)</f>
        <v>0.007239023568287558</v>
      </c>
      <c r="I15" s="9">
        <f>STDEV(I3:I12)</f>
        <v>0.00492862342737724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-50.84419</v>
      </c>
      <c r="C19" s="2">
        <v>102.98839</v>
      </c>
      <c r="D19" s="7">
        <v>68.02937</v>
      </c>
      <c r="F19" s="10">
        <f>'Wire Location'!A3</f>
        <v>1</v>
      </c>
      <c r="G19" s="2">
        <v>51.7179</v>
      </c>
      <c r="H19" s="2">
        <v>102.95182</v>
      </c>
      <c r="I19" s="7">
        <v>67.94653</v>
      </c>
    </row>
    <row r="20" spans="1:9" ht="15.75">
      <c r="A20" s="10">
        <f>'Wire Location'!A4</f>
        <v>2</v>
      </c>
      <c r="B20" s="2">
        <v>-50.84182</v>
      </c>
      <c r="C20" s="2">
        <v>102.98121</v>
      </c>
      <c r="D20" s="7">
        <v>68.03342</v>
      </c>
      <c r="F20" s="10">
        <f>'Wire Location'!A4</f>
        <v>2</v>
      </c>
      <c r="G20" s="2">
        <v>51.72024</v>
      </c>
      <c r="H20" s="2">
        <v>102.96212</v>
      </c>
      <c r="I20" s="7">
        <v>67.95074</v>
      </c>
    </row>
    <row r="21" spans="1:9" ht="15.75">
      <c r="A21" s="10">
        <f>'Wire Location'!A5</f>
        <v>3</v>
      </c>
      <c r="B21" s="2">
        <v>-50.84309</v>
      </c>
      <c r="C21" s="2">
        <v>102.98454</v>
      </c>
      <c r="D21" s="7">
        <v>68.03505</v>
      </c>
      <c r="F21" s="10">
        <f>'Wire Location'!A5</f>
        <v>3</v>
      </c>
      <c r="G21" s="2">
        <v>51.71885</v>
      </c>
      <c r="H21" s="2">
        <v>102.95918</v>
      </c>
      <c r="I21" s="7">
        <v>67.95051</v>
      </c>
    </row>
    <row r="22" spans="1:9" ht="15.75">
      <c r="A22" s="10">
        <f>'Wire Location'!A6</f>
        <v>4</v>
      </c>
      <c r="B22" s="2">
        <v>-50.84387</v>
      </c>
      <c r="C22" s="2">
        <v>102.98501</v>
      </c>
      <c r="D22" s="7">
        <v>68.03652</v>
      </c>
      <c r="F22" s="10">
        <f>'Wire Location'!A6</f>
        <v>4</v>
      </c>
      <c r="G22" s="2">
        <v>51.71798</v>
      </c>
      <c r="H22" s="2">
        <v>102.95758</v>
      </c>
      <c r="I22" s="7">
        <v>67.9507</v>
      </c>
    </row>
    <row r="23" spans="1:9" ht="15.75">
      <c r="A23" s="10">
        <f>'Wire Location'!A7</f>
        <v>5</v>
      </c>
      <c r="B23" s="2">
        <v>-50.84524</v>
      </c>
      <c r="C23" s="2">
        <v>102.9876</v>
      </c>
      <c r="D23" s="7">
        <v>68.03778</v>
      </c>
      <c r="F23" s="10">
        <f>'Wire Location'!A7</f>
        <v>5</v>
      </c>
      <c r="G23" s="2">
        <v>51.7167</v>
      </c>
      <c r="H23" s="2">
        <v>102.95348</v>
      </c>
      <c r="I23" s="7">
        <v>67.94977</v>
      </c>
    </row>
    <row r="24" spans="1:9" ht="15.75">
      <c r="A24" s="10">
        <f>'Wire Location'!A8</f>
        <v>6</v>
      </c>
      <c r="B24" s="2">
        <v>-50.84263</v>
      </c>
      <c r="C24" s="2">
        <v>102.98082</v>
      </c>
      <c r="D24" s="7">
        <v>68.03436</v>
      </c>
      <c r="F24" s="10">
        <f>'Wire Location'!A8</f>
        <v>6</v>
      </c>
      <c r="G24" s="2">
        <v>51.71931</v>
      </c>
      <c r="H24" s="2">
        <v>102.95129</v>
      </c>
      <c r="I24" s="7">
        <v>67.94595</v>
      </c>
    </row>
    <row r="25" spans="1:9" ht="15.75">
      <c r="A25" s="10">
        <f>'Wire Location'!A9</f>
        <v>7</v>
      </c>
      <c r="B25" s="2">
        <v>-50.8459</v>
      </c>
      <c r="C25" s="2">
        <v>102.98852</v>
      </c>
      <c r="D25" s="7">
        <v>68.03928</v>
      </c>
      <c r="F25" s="10">
        <f>'Wire Location'!A9</f>
        <v>7</v>
      </c>
      <c r="G25" s="2">
        <v>51.71601</v>
      </c>
      <c r="H25" s="2">
        <v>102.95168</v>
      </c>
      <c r="I25" s="7">
        <v>67.95004</v>
      </c>
    </row>
    <row r="26" spans="1:9" ht="15.75">
      <c r="A26" s="10">
        <f>'Wire Location'!A10</f>
        <v>8</v>
      </c>
      <c r="B26" s="2">
        <v>-50.84699</v>
      </c>
      <c r="C26" s="2">
        <v>102.99032</v>
      </c>
      <c r="D26" s="7">
        <v>68.04015</v>
      </c>
      <c r="F26" s="10">
        <f>'Wire Location'!A10</f>
        <v>8</v>
      </c>
      <c r="G26" s="2">
        <v>51.715</v>
      </c>
      <c r="H26" s="2">
        <v>102.94993</v>
      </c>
      <c r="I26" s="7">
        <v>67.94966</v>
      </c>
    </row>
    <row r="27" spans="1:9" ht="15.75">
      <c r="A27" s="10">
        <f>'Wire Location'!A11</f>
        <v>9</v>
      </c>
      <c r="B27" s="2">
        <v>-50.84726</v>
      </c>
      <c r="C27" s="2">
        <v>102.99166</v>
      </c>
      <c r="D27" s="7">
        <v>68.04071</v>
      </c>
      <c r="F27" s="10">
        <f>'Wire Location'!A11</f>
        <v>9</v>
      </c>
      <c r="G27" s="2">
        <v>51.71482</v>
      </c>
      <c r="H27" s="2">
        <v>102.94916</v>
      </c>
      <c r="I27" s="7">
        <v>67.94927</v>
      </c>
    </row>
    <row r="28" spans="1:9" ht="16.5" thickBot="1">
      <c r="A28" s="20">
        <f>'Wire Location'!A12</f>
        <v>10</v>
      </c>
      <c r="B28" s="21">
        <v>-50.84762</v>
      </c>
      <c r="C28" s="21">
        <v>102.99265</v>
      </c>
      <c r="D28" s="22">
        <v>68.04212</v>
      </c>
      <c r="F28" s="20">
        <f>'Wire Location'!A12</f>
        <v>10</v>
      </c>
      <c r="G28" s="21">
        <v>51.71436</v>
      </c>
      <c r="H28" s="21">
        <v>102.94846</v>
      </c>
      <c r="I28" s="22">
        <v>67.94921</v>
      </c>
    </row>
    <row r="29" spans="1:9" ht="16.5" thickTop="1">
      <c r="A29" s="10" t="s">
        <v>7</v>
      </c>
      <c r="B29" s="2">
        <f>AVERAGE(B19:B28)</f>
        <v>-50.844861</v>
      </c>
      <c r="C29" s="2">
        <f>AVERAGE(C19:C28)</f>
        <v>102.98707199999998</v>
      </c>
      <c r="D29" s="7">
        <f>AVERAGE(D19:D28)</f>
        <v>68.03687599999999</v>
      </c>
      <c r="E29" s="1"/>
      <c r="F29" s="10" t="s">
        <v>7</v>
      </c>
      <c r="G29" s="2">
        <f>AVERAGE(G19:G28)</f>
        <v>51.71711700000001</v>
      </c>
      <c r="H29" s="2">
        <f>AVERAGE(H19:H28)</f>
        <v>102.95347</v>
      </c>
      <c r="I29" s="7">
        <f>AVERAGE(I19:I28)</f>
        <v>67.949238</v>
      </c>
    </row>
    <row r="30" spans="1:9" ht="15.75">
      <c r="A30" s="10" t="s">
        <v>8</v>
      </c>
      <c r="B30" s="2">
        <f>MAX(B19:B28)-MIN(B19:B28)</f>
        <v>0.0058000000000006935</v>
      </c>
      <c r="C30" s="2">
        <f>MAX(C19:C28)-MIN(C19:C28)</f>
        <v>0.011830000000003338</v>
      </c>
      <c r="D30" s="7">
        <f>MAX(D19:D28)-MIN(D19:D28)</f>
        <v>0.01274999999999693</v>
      </c>
      <c r="E30" s="1"/>
      <c r="F30" s="10" t="s">
        <v>8</v>
      </c>
      <c r="G30" s="2">
        <f>MAX(G19:G28)-MIN(G19:G28)</f>
        <v>0.005879999999997665</v>
      </c>
      <c r="H30" s="2">
        <f>MAX(H19:H28)-MIN(H19:H28)</f>
        <v>0.01366000000000156</v>
      </c>
      <c r="I30" s="7">
        <f>MAX(I19:I28)-MIN(I19:I28)</f>
        <v>0.00478999999999985</v>
      </c>
    </row>
    <row r="31" spans="1:9" ht="16.5" thickBot="1">
      <c r="A31" s="11" t="s">
        <v>9</v>
      </c>
      <c r="B31" s="8">
        <f>STDEV(B19:B28)</f>
        <v>0.00205255640063257</v>
      </c>
      <c r="C31" s="8">
        <f>STDEV(C19:C28)</f>
        <v>0.004095246024354481</v>
      </c>
      <c r="D31" s="9">
        <f>STDEV(D19:D28)</f>
        <v>0.003909956521496414</v>
      </c>
      <c r="E31" s="1"/>
      <c r="F31" s="11" t="s">
        <v>9</v>
      </c>
      <c r="G31" s="8">
        <f>STDEV(G19:G28)</f>
        <v>0.002046183710660934</v>
      </c>
      <c r="H31" s="8">
        <f>STDEV(H19:H28)</f>
        <v>0.0046092371024569504</v>
      </c>
      <c r="I31" s="9">
        <f>STDEV(I19:I28)</f>
        <v>0.0016753692793601363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2008-06-10T19:50:05Z</cp:lastPrinted>
  <dcterms:created xsi:type="dcterms:W3CDTF">2008-02-25T18:21:48Z</dcterms:created>
  <dcterms:modified xsi:type="dcterms:W3CDTF">2008-06-10T20:12:21Z</dcterms:modified>
  <cp:category/>
  <cp:version/>
  <cp:contentType/>
  <cp:contentStatus/>
</cp:coreProperties>
</file>