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45" windowWidth="11910" windowHeight="11715" tabRatio="879" activeTab="0"/>
  </bookViews>
  <sheets>
    <sheet name="Wire Location" sheetId="1" r:id="rId1"/>
    <sheet name="TB 5-8 Positions BTB$CSY" sheetId="2" r:id="rId2"/>
  </sheets>
  <definedNames/>
  <calcPr fullCalcOnLoad="1"/>
</workbook>
</file>

<file path=xl/sharedStrings.xml><?xml version="1.0" encoding="utf-8"?>
<sst xmlns="http://schemas.openxmlformats.org/spreadsheetml/2006/main" count="57" uniqueCount="23">
  <si>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</si>
  <si>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</si>
  <si>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</si>
  <si>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</si>
  <si>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</si>
  <si>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</si>
  <si>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</si>
  <si>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</si>
  <si>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</si>
  <si>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</si>
  <si>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BENCH$CSY</t>
  </si>
  <si>
    <t>CYCLE</t>
  </si>
  <si>
    <t>CSY =</t>
  </si>
  <si>
    <t>Transformation of WIRE$CSY TO BENCH$CSY</t>
  </si>
  <si>
    <t>X WIRE</t>
  </si>
  <si>
    <t>Y WIRE</t>
  </si>
  <si>
    <t>RMS Tol</t>
  </si>
  <si>
    <t>no vac avg</t>
  </si>
  <si>
    <t>nom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</si>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</sst>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  <numFmt numFmtId="171" formatCode="0.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164" fontId="9" fillId="0" borderId="14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Location'!$B$2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090599"/>
        <c:axId val="54815392"/>
      </c:lineChart>
      <c:catAx>
        <c:axId val="609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15392"/>
        <c:crosses val="autoZero"/>
        <c:auto val="1"/>
        <c:lblOffset val="100"/>
        <c:noMultiLvlLbl val="0"/>
      </c:catAx>
      <c:valAx>
        <c:axId val="54815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0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3784561"/>
        <c:axId val="56952186"/>
      </c:lineChart>
      <c:catAx>
        <c:axId val="1378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52186"/>
        <c:crosses val="autoZero"/>
        <c:auto val="1"/>
        <c:lblOffset val="100"/>
        <c:noMultiLvlLbl val="0"/>
      </c:catAx>
      <c:valAx>
        <c:axId val="56952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84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2807627"/>
        <c:axId val="49724324"/>
      </c:lineChart>
      <c:catAx>
        <c:axId val="4280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24324"/>
        <c:crosses val="autoZero"/>
        <c:auto val="1"/>
        <c:lblOffset val="100"/>
        <c:noMultiLvlLbl val="0"/>
      </c:catAx>
      <c:valAx>
        <c:axId val="49724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07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4865733"/>
        <c:axId val="1138414"/>
      </c:lineChart>
      <c:catAx>
        <c:axId val="44865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8414"/>
        <c:crosses val="autoZero"/>
        <c:auto val="1"/>
        <c:lblOffset val="100"/>
        <c:noMultiLvlLbl val="0"/>
      </c:catAx>
      <c:valAx>
        <c:axId val="113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65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0245727"/>
        <c:axId val="25102680"/>
      </c:lineChart>
      <c:catAx>
        <c:axId val="1024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02680"/>
        <c:crosses val="autoZero"/>
        <c:auto val="1"/>
        <c:lblOffset val="100"/>
        <c:noMultiLvlLbl val="0"/>
      </c:catAx>
      <c:valAx>
        <c:axId val="25102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45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4597529"/>
        <c:axId val="20051170"/>
      </c:lineChart>
      <c:catAx>
        <c:axId val="24597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51170"/>
        <c:crosses val="autoZero"/>
        <c:auto val="1"/>
        <c:lblOffset val="100"/>
        <c:noMultiLvlLbl val="0"/>
      </c:catAx>
      <c:valAx>
        <c:axId val="20051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97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Location'!$C$2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3576481"/>
        <c:axId val="10861738"/>
      </c:lineChart>
      <c:catAx>
        <c:axId val="2357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61738"/>
        <c:crosses val="autoZero"/>
        <c:auto val="1"/>
        <c:lblOffset val="100"/>
        <c:noMultiLvlLbl val="0"/>
      </c:catAx>
      <c:valAx>
        <c:axId val="1086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76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646779"/>
        <c:axId val="7385556"/>
      </c:lineChart>
      <c:catAx>
        <c:axId val="30646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85556"/>
        <c:crosses val="autoZero"/>
        <c:auto val="1"/>
        <c:lblOffset val="100"/>
        <c:noMultiLvlLbl val="0"/>
      </c:catAx>
      <c:valAx>
        <c:axId val="7385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46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6470005"/>
        <c:axId val="61359134"/>
      </c:lineChart>
      <c:catAx>
        <c:axId val="6647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59134"/>
        <c:crosses val="autoZero"/>
        <c:auto val="1"/>
        <c:lblOffset val="100"/>
        <c:noMultiLvlLbl val="0"/>
      </c:catAx>
      <c:valAx>
        <c:axId val="61359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70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361295"/>
        <c:axId val="4033928"/>
      </c:lineChart>
      <c:catAx>
        <c:axId val="15361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3928"/>
        <c:crosses val="autoZero"/>
        <c:auto val="1"/>
        <c:lblOffset val="100"/>
        <c:noMultiLvlLbl val="0"/>
      </c:catAx>
      <c:valAx>
        <c:axId val="4033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61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6305353"/>
        <c:axId val="58312722"/>
      </c:lineChart>
      <c:catAx>
        <c:axId val="3630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12722"/>
        <c:crosses val="autoZero"/>
        <c:auto val="1"/>
        <c:lblOffset val="100"/>
        <c:noMultiLvlLbl val="0"/>
      </c:catAx>
      <c:valAx>
        <c:axId val="58312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05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5052451"/>
        <c:axId val="25710012"/>
      </c:lineChart>
      <c:catAx>
        <c:axId val="55052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10012"/>
        <c:crosses val="autoZero"/>
        <c:auto val="1"/>
        <c:lblOffset val="100"/>
        <c:noMultiLvlLbl val="0"/>
      </c:catAx>
      <c:valAx>
        <c:axId val="25710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52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063517"/>
        <c:axId val="2136198"/>
      </c:lineChart>
      <c:catAx>
        <c:axId val="30063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6198"/>
        <c:crosses val="autoZero"/>
        <c:auto val="1"/>
        <c:lblOffset val="100"/>
        <c:noMultiLvlLbl val="0"/>
      </c:catAx>
      <c:valAx>
        <c:axId val="2136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63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225783"/>
        <c:axId val="38814320"/>
      </c:lineChart>
      <c:catAx>
        <c:axId val="19225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14320"/>
        <c:crosses val="autoZero"/>
        <c:auto val="1"/>
        <c:lblOffset val="100"/>
        <c:noMultiLvlLbl val="0"/>
      </c:catAx>
      <c:valAx>
        <c:axId val="38814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25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49</xdr:row>
      <xdr:rowOff>19050</xdr:rowOff>
    </xdr:from>
    <xdr:to>
      <xdr:col>8</xdr:col>
      <xdr:colOff>228600</xdr:colOff>
      <xdr:row>70</xdr:row>
      <xdr:rowOff>28575</xdr:rowOff>
    </xdr:to>
    <xdr:graphicFrame>
      <xdr:nvGraphicFramePr>
        <xdr:cNvPr id="1" name="Chart 7"/>
        <xdr:cNvGraphicFramePr/>
      </xdr:nvGraphicFramePr>
      <xdr:xfrm>
        <a:off x="342900" y="9725025"/>
        <a:ext cx="6172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73</xdr:row>
      <xdr:rowOff>142875</xdr:rowOff>
    </xdr:from>
    <xdr:to>
      <xdr:col>8</xdr:col>
      <xdr:colOff>257175</xdr:colOff>
      <xdr:row>96</xdr:row>
      <xdr:rowOff>57150</xdr:rowOff>
    </xdr:to>
    <xdr:graphicFrame>
      <xdr:nvGraphicFramePr>
        <xdr:cNvPr id="2" name="Chart 8"/>
        <xdr:cNvGraphicFramePr/>
      </xdr:nvGraphicFramePr>
      <xdr:xfrm>
        <a:off x="323850" y="13735050"/>
        <a:ext cx="62198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51</xdr:row>
      <xdr:rowOff>47625</xdr:rowOff>
    </xdr:from>
    <xdr:to>
      <xdr:col>8</xdr:col>
      <xdr:colOff>371475</xdr:colOff>
      <xdr:row>68</xdr:row>
      <xdr:rowOff>0</xdr:rowOff>
    </xdr:to>
    <xdr:graphicFrame>
      <xdr:nvGraphicFramePr>
        <xdr:cNvPr id="1" name="Chart 4"/>
        <xdr:cNvGraphicFramePr/>
      </xdr:nvGraphicFramePr>
      <xdr:xfrm>
        <a:off x="447675" y="10115550"/>
        <a:ext cx="6067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68</xdr:row>
      <xdr:rowOff>47625</xdr:rowOff>
    </xdr:from>
    <xdr:to>
      <xdr:col>8</xdr:col>
      <xdr:colOff>352425</xdr:colOff>
      <xdr:row>87</xdr:row>
      <xdr:rowOff>85725</xdr:rowOff>
    </xdr:to>
    <xdr:graphicFrame>
      <xdr:nvGraphicFramePr>
        <xdr:cNvPr id="2" name="Chart 5"/>
        <xdr:cNvGraphicFramePr/>
      </xdr:nvGraphicFramePr>
      <xdr:xfrm>
        <a:off x="495300" y="12896850"/>
        <a:ext cx="6000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88</xdr:row>
      <xdr:rowOff>47625</xdr:rowOff>
    </xdr:from>
    <xdr:to>
      <xdr:col>8</xdr:col>
      <xdr:colOff>352425</xdr:colOff>
      <xdr:row>103</xdr:row>
      <xdr:rowOff>114300</xdr:rowOff>
    </xdr:to>
    <xdr:graphicFrame>
      <xdr:nvGraphicFramePr>
        <xdr:cNvPr id="3" name="Chart 6"/>
        <xdr:cNvGraphicFramePr/>
      </xdr:nvGraphicFramePr>
      <xdr:xfrm>
        <a:off x="495300" y="16135350"/>
        <a:ext cx="60007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47625</xdr:rowOff>
    </xdr:from>
    <xdr:to>
      <xdr:col>8</xdr:col>
      <xdr:colOff>371475</xdr:colOff>
      <xdr:row>122</xdr:row>
      <xdr:rowOff>57150</xdr:rowOff>
    </xdr:to>
    <xdr:graphicFrame>
      <xdr:nvGraphicFramePr>
        <xdr:cNvPr id="4" name="Chart 7"/>
        <xdr:cNvGraphicFramePr/>
      </xdr:nvGraphicFramePr>
      <xdr:xfrm>
        <a:off x="504825" y="18726150"/>
        <a:ext cx="60102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114300</xdr:rowOff>
    </xdr:from>
    <xdr:to>
      <xdr:col>8</xdr:col>
      <xdr:colOff>371475</xdr:colOff>
      <xdr:row>141</xdr:row>
      <xdr:rowOff>0</xdr:rowOff>
    </xdr:to>
    <xdr:graphicFrame>
      <xdr:nvGraphicFramePr>
        <xdr:cNvPr id="5" name="Chart 8"/>
        <xdr:cNvGraphicFramePr/>
      </xdr:nvGraphicFramePr>
      <xdr:xfrm>
        <a:off x="514350" y="21707475"/>
        <a:ext cx="60007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141</xdr:row>
      <xdr:rowOff>85725</xdr:rowOff>
    </xdr:from>
    <xdr:to>
      <xdr:col>8</xdr:col>
      <xdr:colOff>390525</xdr:colOff>
      <xdr:row>156</xdr:row>
      <xdr:rowOff>114300</xdr:rowOff>
    </xdr:to>
    <xdr:graphicFrame>
      <xdr:nvGraphicFramePr>
        <xdr:cNvPr id="6" name="Chart 9"/>
        <xdr:cNvGraphicFramePr/>
      </xdr:nvGraphicFramePr>
      <xdr:xfrm>
        <a:off x="514350" y="24755475"/>
        <a:ext cx="601980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552450</xdr:colOff>
      <xdr:row>157</xdr:row>
      <xdr:rowOff>57150</xdr:rowOff>
    </xdr:from>
    <xdr:to>
      <xdr:col>8</xdr:col>
      <xdr:colOff>390525</xdr:colOff>
      <xdr:row>174</xdr:row>
      <xdr:rowOff>142875</xdr:rowOff>
    </xdr:to>
    <xdr:graphicFrame>
      <xdr:nvGraphicFramePr>
        <xdr:cNvPr id="7" name="Chart 10"/>
        <xdr:cNvGraphicFramePr/>
      </xdr:nvGraphicFramePr>
      <xdr:xfrm>
        <a:off x="552450" y="27317700"/>
        <a:ext cx="59817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175</xdr:row>
      <xdr:rowOff>66675</xdr:rowOff>
    </xdr:from>
    <xdr:to>
      <xdr:col>8</xdr:col>
      <xdr:colOff>390525</xdr:colOff>
      <xdr:row>194</xdr:row>
      <xdr:rowOff>9525</xdr:rowOff>
    </xdr:to>
    <xdr:graphicFrame>
      <xdr:nvGraphicFramePr>
        <xdr:cNvPr id="8" name="Chart 11"/>
        <xdr:cNvGraphicFramePr/>
      </xdr:nvGraphicFramePr>
      <xdr:xfrm>
        <a:off x="514350" y="30241875"/>
        <a:ext cx="6019800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194</xdr:row>
      <xdr:rowOff>38100</xdr:rowOff>
    </xdr:from>
    <xdr:to>
      <xdr:col>8</xdr:col>
      <xdr:colOff>409575</xdr:colOff>
      <xdr:row>209</xdr:row>
      <xdr:rowOff>104775</xdr:rowOff>
    </xdr:to>
    <xdr:graphicFrame>
      <xdr:nvGraphicFramePr>
        <xdr:cNvPr id="9" name="Chart 12"/>
        <xdr:cNvGraphicFramePr/>
      </xdr:nvGraphicFramePr>
      <xdr:xfrm>
        <a:off x="523875" y="33289875"/>
        <a:ext cx="60293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523875</xdr:colOff>
      <xdr:row>210</xdr:row>
      <xdr:rowOff>66675</xdr:rowOff>
    </xdr:from>
    <xdr:to>
      <xdr:col>8</xdr:col>
      <xdr:colOff>419100</xdr:colOff>
      <xdr:row>227</xdr:row>
      <xdr:rowOff>9525</xdr:rowOff>
    </xdr:to>
    <xdr:graphicFrame>
      <xdr:nvGraphicFramePr>
        <xdr:cNvPr id="10" name="Chart 13"/>
        <xdr:cNvGraphicFramePr/>
      </xdr:nvGraphicFramePr>
      <xdr:xfrm>
        <a:off x="523875" y="35909250"/>
        <a:ext cx="60388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504825</xdr:colOff>
      <xdr:row>227</xdr:row>
      <xdr:rowOff>85725</xdr:rowOff>
    </xdr:from>
    <xdr:to>
      <xdr:col>8</xdr:col>
      <xdr:colOff>466725</xdr:colOff>
      <xdr:row>245</xdr:row>
      <xdr:rowOff>95250</xdr:rowOff>
    </xdr:to>
    <xdr:graphicFrame>
      <xdr:nvGraphicFramePr>
        <xdr:cNvPr id="11" name="Chart 14"/>
        <xdr:cNvGraphicFramePr/>
      </xdr:nvGraphicFramePr>
      <xdr:xfrm>
        <a:off x="504825" y="38681025"/>
        <a:ext cx="610552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542925</xdr:colOff>
      <xdr:row>245</xdr:row>
      <xdr:rowOff>142875</xdr:rowOff>
    </xdr:from>
    <xdr:to>
      <xdr:col>8</xdr:col>
      <xdr:colOff>447675</xdr:colOff>
      <xdr:row>262</xdr:row>
      <xdr:rowOff>142875</xdr:rowOff>
    </xdr:to>
    <xdr:graphicFrame>
      <xdr:nvGraphicFramePr>
        <xdr:cNvPr id="12" name="Chart 15"/>
        <xdr:cNvGraphicFramePr/>
      </xdr:nvGraphicFramePr>
      <xdr:xfrm>
        <a:off x="542925" y="41652825"/>
        <a:ext cx="6048375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3">
      <selection activeCell="I18" sqref="I18"/>
    </sheetView>
  </sheetViews>
  <sheetFormatPr defaultColWidth="9.140625" defaultRowHeight="12.75"/>
  <cols>
    <col min="1" max="1" width="9.140625" style="1" customWidth="1"/>
    <col min="2" max="3" width="13.140625" style="1" customWidth="1"/>
    <col min="4" max="4" width="10.28125" style="1" bestFit="1" customWidth="1"/>
    <col min="5" max="7" width="13.140625" style="1" customWidth="1"/>
    <col min="8" max="16384" width="9.140625" style="1" customWidth="1"/>
  </cols>
  <sheetData>
    <row r="1" spans="1:3" ht="15.75" thickBot="1">
      <c r="A1" s="15" t="s">
        <v>12</v>
      </c>
      <c r="B1" s="18" t="s">
        <v>19</v>
      </c>
      <c r="C1" s="18" t="s">
        <v>19</v>
      </c>
    </row>
    <row r="2" spans="1:3" ht="15.75">
      <c r="A2" s="12" t="s">
        <v>11</v>
      </c>
      <c r="B2" s="16" t="s">
        <v>14</v>
      </c>
      <c r="C2" s="17" t="s">
        <v>15</v>
      </c>
    </row>
    <row r="3" spans="1:3" ht="15.75">
      <c r="A3" s="10">
        <v>1</v>
      </c>
      <c r="B3" s="2">
        <v>-0.42683</v>
      </c>
      <c r="C3" s="7">
        <v>-0.21651</v>
      </c>
    </row>
    <row r="4" spans="1:3" ht="15.75">
      <c r="A4" s="10">
        <v>2</v>
      </c>
      <c r="B4" s="2">
        <v>-0.42721</v>
      </c>
      <c r="C4" s="7">
        <v>-0.21872</v>
      </c>
    </row>
    <row r="5" spans="1:3" ht="15.75">
      <c r="A5" s="10">
        <v>3</v>
      </c>
      <c r="B5" s="2">
        <v>-0.42732</v>
      </c>
      <c r="C5" s="7">
        <v>-0.21722</v>
      </c>
    </row>
    <row r="6" spans="1:3" ht="15.75">
      <c r="A6" s="10">
        <v>4</v>
      </c>
      <c r="B6" s="2">
        <v>-0.4272</v>
      </c>
      <c r="C6" s="7">
        <v>-0.2176</v>
      </c>
    </row>
    <row r="7" spans="1:3" ht="15.75">
      <c r="A7" s="10">
        <v>5</v>
      </c>
      <c r="B7" s="2">
        <v>-0.42704</v>
      </c>
      <c r="C7" s="7">
        <v>-0.21748</v>
      </c>
    </row>
    <row r="8" spans="1:3" ht="15.75">
      <c r="A8" s="10">
        <v>6</v>
      </c>
      <c r="B8" s="2">
        <v>-0.42694</v>
      </c>
      <c r="C8" s="7">
        <v>-0.21745</v>
      </c>
    </row>
    <row r="9" spans="1:3" ht="15.75">
      <c r="A9" s="10">
        <v>7</v>
      </c>
      <c r="B9" s="2">
        <v>-0.42696</v>
      </c>
      <c r="C9" s="7">
        <v>-0.21685</v>
      </c>
    </row>
    <row r="10" spans="1:3" ht="15.75">
      <c r="A10" s="10">
        <v>8</v>
      </c>
      <c r="B10" s="2">
        <v>-0.42691</v>
      </c>
      <c r="C10" s="7">
        <v>-0.21627</v>
      </c>
    </row>
    <row r="11" spans="1:3" ht="15.75">
      <c r="A11" s="10">
        <v>9</v>
      </c>
      <c r="B11" s="2">
        <v>-0.42753</v>
      </c>
      <c r="C11" s="7">
        <v>-0.21695</v>
      </c>
    </row>
    <row r="12" spans="1:3" ht="16.5" thickBot="1">
      <c r="A12" s="20">
        <v>10</v>
      </c>
      <c r="B12" s="21">
        <v>-0.42082</v>
      </c>
      <c r="C12" s="22">
        <v>-0.22179</v>
      </c>
    </row>
    <row r="13" spans="1:3" ht="16.5" thickTop="1">
      <c r="A13" s="10" t="s">
        <v>7</v>
      </c>
      <c r="B13" s="2">
        <f>AVERAGE(B3:B12)</f>
        <v>-0.42647599999999997</v>
      </c>
      <c r="C13" s="7">
        <f>AVERAGE(C3:C12)</f>
        <v>-0.217684</v>
      </c>
    </row>
    <row r="14" spans="1:3" ht="15.75">
      <c r="A14" s="10" t="s">
        <v>8</v>
      </c>
      <c r="B14" s="2">
        <f>MAX(B3:B12)-MIN(B3:B12)</f>
        <v>0.006709999999999994</v>
      </c>
      <c r="C14" s="7">
        <f>MAX(C3:C12)-MIN(C3:C12)</f>
        <v>0.005519999999999997</v>
      </c>
    </row>
    <row r="15" spans="1:3" ht="15.75">
      <c r="A15" s="23" t="s">
        <v>9</v>
      </c>
      <c r="B15" s="24">
        <f>STDEV(B3:B12)</f>
        <v>0.0019988285458126514</v>
      </c>
      <c r="C15" s="25">
        <f>STDEV(C3:C12)</f>
        <v>0.0015938506830942448</v>
      </c>
    </row>
    <row r="16" spans="1:3" ht="16.5" thickBot="1">
      <c r="A16" s="26" t="s">
        <v>16</v>
      </c>
      <c r="B16" s="27">
        <v>0.065</v>
      </c>
      <c r="C16" s="28">
        <v>0.03</v>
      </c>
    </row>
    <row r="17" spans="1:3" ht="16.5" thickBot="1">
      <c r="A17" s="10" t="s">
        <v>18</v>
      </c>
      <c r="B17" s="2">
        <v>-0.4</v>
      </c>
      <c r="C17" s="7">
        <v>-0.2</v>
      </c>
    </row>
    <row r="18" spans="1:3" ht="30.75" thickBot="1">
      <c r="A18" s="31" t="s">
        <v>17</v>
      </c>
      <c r="B18" s="29">
        <v>-0.42274700000000004</v>
      </c>
      <c r="C18" s="32">
        <v>-0.288193</v>
      </c>
    </row>
    <row r="20" spans="1:7" ht="16.5" thickBot="1">
      <c r="A20" s="5" t="s">
        <v>13</v>
      </c>
      <c r="B20" s="6"/>
      <c r="C20" s="6"/>
      <c r="D20" s="6"/>
      <c r="E20" s="6"/>
      <c r="F20" s="6"/>
      <c r="G20" s="6"/>
    </row>
    <row r="21" spans="1:7" ht="15.75">
      <c r="A21" s="12" t="s">
        <v>11</v>
      </c>
      <c r="B21" s="13" t="s">
        <v>1</v>
      </c>
      <c r="C21" s="13" t="s">
        <v>2</v>
      </c>
      <c r="D21" s="13" t="s">
        <v>3</v>
      </c>
      <c r="E21" s="13" t="s">
        <v>20</v>
      </c>
      <c r="F21" s="13" t="s">
        <v>21</v>
      </c>
      <c r="G21" s="14" t="s">
        <v>22</v>
      </c>
    </row>
    <row r="22" spans="1:7" ht="15.75">
      <c r="A22" s="10">
        <f aca="true" t="shared" si="0" ref="A22:A31">A3</f>
        <v>1</v>
      </c>
      <c r="B22" s="2">
        <v>-0.42998</v>
      </c>
      <c r="C22" s="2">
        <v>-58.11795</v>
      </c>
      <c r="D22" s="2">
        <v>-2.42339</v>
      </c>
      <c r="E22" s="2">
        <v>-0.21754</v>
      </c>
      <c r="F22" s="2">
        <v>89.83741</v>
      </c>
      <c r="G22" s="7">
        <v>89.90754</v>
      </c>
    </row>
    <row r="23" spans="1:7" ht="15.75">
      <c r="A23" s="10">
        <f t="shared" si="0"/>
        <v>2</v>
      </c>
      <c r="B23" s="2">
        <v>-0.43036</v>
      </c>
      <c r="C23" s="2">
        <v>-58.12017</v>
      </c>
      <c r="D23" s="2">
        <v>-2.41435</v>
      </c>
      <c r="E23" s="2">
        <v>-0.2178</v>
      </c>
      <c r="F23" s="2">
        <v>89.8343</v>
      </c>
      <c r="G23" s="7">
        <v>89.90883</v>
      </c>
    </row>
    <row r="24" spans="1:7" ht="15.75">
      <c r="A24" s="10">
        <f t="shared" si="0"/>
        <v>3</v>
      </c>
      <c r="B24" s="2">
        <v>-0.43048</v>
      </c>
      <c r="C24" s="2">
        <v>-58.11867</v>
      </c>
      <c r="D24" s="2">
        <v>-2.41423</v>
      </c>
      <c r="E24" s="2">
        <v>-0.21781</v>
      </c>
      <c r="F24" s="2">
        <v>89.83431</v>
      </c>
      <c r="G24" s="7">
        <v>89.90869</v>
      </c>
    </row>
    <row r="25" spans="1:7" ht="15.75">
      <c r="A25" s="10">
        <f t="shared" si="0"/>
        <v>4</v>
      </c>
      <c r="B25" s="2">
        <v>-0.43036</v>
      </c>
      <c r="C25" s="2">
        <v>-58.11905</v>
      </c>
      <c r="D25" s="2">
        <v>-2.41472</v>
      </c>
      <c r="E25" s="2">
        <v>-0.21778</v>
      </c>
      <c r="F25" s="2">
        <v>89.83457</v>
      </c>
      <c r="G25" s="7">
        <v>89.90898</v>
      </c>
    </row>
    <row r="26" spans="1:7" ht="15.75">
      <c r="A26" s="10">
        <f t="shared" si="0"/>
        <v>5</v>
      </c>
      <c r="B26" s="2">
        <v>-0.43019</v>
      </c>
      <c r="C26" s="2">
        <v>-58.11893</v>
      </c>
      <c r="D26" s="2">
        <v>-2.41352</v>
      </c>
      <c r="E26" s="2">
        <v>-0.2177</v>
      </c>
      <c r="F26" s="2">
        <v>89.83405</v>
      </c>
      <c r="G26" s="7">
        <v>89.90936</v>
      </c>
    </row>
    <row r="27" spans="1:7" ht="15.75">
      <c r="A27" s="10">
        <f t="shared" si="0"/>
        <v>6</v>
      </c>
      <c r="B27" s="2">
        <v>-0.43009</v>
      </c>
      <c r="C27" s="2">
        <v>-58.11891</v>
      </c>
      <c r="D27" s="2">
        <v>-2.4119</v>
      </c>
      <c r="E27" s="2">
        <v>-0.21774</v>
      </c>
      <c r="F27" s="2">
        <v>89.83355</v>
      </c>
      <c r="G27" s="7">
        <v>89.90957</v>
      </c>
    </row>
    <row r="28" spans="1:7" ht="15.75">
      <c r="A28" s="10">
        <f t="shared" si="0"/>
        <v>7</v>
      </c>
      <c r="B28" s="2">
        <v>-0.43012</v>
      </c>
      <c r="C28" s="2">
        <v>-58.11831</v>
      </c>
      <c r="D28" s="2">
        <v>-2.41119</v>
      </c>
      <c r="E28" s="2">
        <v>-0.21777</v>
      </c>
      <c r="F28" s="2">
        <v>89.8332</v>
      </c>
      <c r="G28" s="7">
        <v>89.90968</v>
      </c>
    </row>
    <row r="29" spans="1:7" ht="15.75">
      <c r="A29" s="10">
        <f t="shared" si="0"/>
        <v>8</v>
      </c>
      <c r="B29" s="2">
        <v>-0.43006</v>
      </c>
      <c r="C29" s="2">
        <v>-58.11773</v>
      </c>
      <c r="D29" s="2">
        <v>-2.4105</v>
      </c>
      <c r="E29" s="2">
        <v>-0.21775</v>
      </c>
      <c r="F29" s="2">
        <v>89.83296</v>
      </c>
      <c r="G29" s="7">
        <v>89.90979</v>
      </c>
    </row>
    <row r="30" spans="1:7" ht="15.75">
      <c r="A30" s="10">
        <f t="shared" si="0"/>
        <v>9</v>
      </c>
      <c r="B30" s="2">
        <v>-0.43068</v>
      </c>
      <c r="C30" s="2">
        <v>-58.11841</v>
      </c>
      <c r="D30" s="2">
        <v>-2.4109</v>
      </c>
      <c r="E30" s="2">
        <v>-0.21776</v>
      </c>
      <c r="F30" s="2">
        <v>89.83315</v>
      </c>
      <c r="G30" s="7">
        <v>89.90983</v>
      </c>
    </row>
    <row r="31" spans="1:7" ht="16.5" thickBot="1">
      <c r="A31" s="20">
        <f t="shared" si="0"/>
        <v>10</v>
      </c>
      <c r="B31" s="21">
        <v>-0.42398</v>
      </c>
      <c r="C31" s="21">
        <v>-58.12331</v>
      </c>
      <c r="D31" s="21">
        <v>-2.36142</v>
      </c>
      <c r="E31" s="21">
        <v>-0.2172</v>
      </c>
      <c r="F31" s="21">
        <v>89.81846</v>
      </c>
      <c r="G31" s="22">
        <v>89.9141</v>
      </c>
    </row>
    <row r="32" spans="1:7" ht="16.5" thickTop="1">
      <c r="A32" s="10" t="s">
        <v>7</v>
      </c>
      <c r="B32" s="2">
        <f aca="true" t="shared" si="1" ref="B32:G32">AVERAGE(B22:B31)</f>
        <v>-0.42963000000000007</v>
      </c>
      <c r="C32" s="2">
        <f t="shared" si="1"/>
        <v>-58.11914399999999</v>
      </c>
      <c r="D32" s="2">
        <f t="shared" si="1"/>
        <v>-2.4086119999999998</v>
      </c>
      <c r="E32" s="2">
        <f t="shared" si="1"/>
        <v>-0.217685</v>
      </c>
      <c r="F32" s="2">
        <f t="shared" si="1"/>
        <v>89.832596</v>
      </c>
      <c r="G32" s="7">
        <f t="shared" si="1"/>
        <v>89.909637</v>
      </c>
    </row>
    <row r="33" spans="1:7" ht="15.75">
      <c r="A33" s="10" t="s">
        <v>8</v>
      </c>
      <c r="B33" s="2">
        <f aca="true" t="shared" si="2" ref="B33:G33">MAX(B22:B31)-MIN(B22:B31)</f>
        <v>0.006699999999999984</v>
      </c>
      <c r="C33" s="2">
        <f t="shared" si="2"/>
        <v>0.005579999999994811</v>
      </c>
      <c r="D33" s="2">
        <f t="shared" si="2"/>
        <v>0.06197000000000008</v>
      </c>
      <c r="E33" s="2">
        <f t="shared" si="2"/>
        <v>0.0006099999999999994</v>
      </c>
      <c r="F33" s="2">
        <f t="shared" si="2"/>
        <v>0.018950000000003797</v>
      </c>
      <c r="G33" s="7">
        <f t="shared" si="2"/>
        <v>0.006560000000007449</v>
      </c>
    </row>
    <row r="34" spans="1:7" ht="16.5" thickBot="1">
      <c r="A34" s="11" t="s">
        <v>9</v>
      </c>
      <c r="B34" s="8">
        <f aca="true" t="shared" si="3" ref="B34:G34">STDEV(B22:B31)</f>
        <v>0.0019968308224116793</v>
      </c>
      <c r="C34" s="8">
        <f t="shared" si="3"/>
        <v>0.0016125080533810781</v>
      </c>
      <c r="D34" s="8">
        <f t="shared" si="3"/>
        <v>0.016988928944070256</v>
      </c>
      <c r="E34" s="8">
        <f t="shared" si="3"/>
        <v>0.00018691947166865174</v>
      </c>
      <c r="F34" s="8">
        <f t="shared" si="3"/>
        <v>0.005126918502700924</v>
      </c>
      <c r="G34" s="9">
        <f t="shared" si="3"/>
        <v>0.0017139690779022284</v>
      </c>
    </row>
    <row r="35" spans="1:7" ht="32.25" thickBot="1">
      <c r="A35" s="30" t="s">
        <v>17</v>
      </c>
      <c r="B35" s="29">
        <v>-0.42274700000000004</v>
      </c>
      <c r="C35" s="29">
        <v>-58.288193</v>
      </c>
      <c r="D35" s="29">
        <v>-2.475734</v>
      </c>
      <c r="E35" s="29">
        <v>-0.200462</v>
      </c>
      <c r="F35" s="29">
        <v>89.79680300000001</v>
      </c>
      <c r="G35" s="32">
        <v>89.910171</v>
      </c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19" sqref="G19:I28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6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5" t="s">
        <v>12</v>
      </c>
      <c r="B1" s="18" t="s">
        <v>10</v>
      </c>
      <c r="F1" s="15" t="s">
        <v>12</v>
      </c>
      <c r="G1" s="18" t="str">
        <f>B1</f>
        <v>BENCH$CSY</v>
      </c>
    </row>
    <row r="2" spans="1:9" ht="15.75">
      <c r="A2" s="12" t="s">
        <v>0</v>
      </c>
      <c r="B2" s="13" t="s">
        <v>1</v>
      </c>
      <c r="C2" s="13" t="s">
        <v>2</v>
      </c>
      <c r="D2" s="14" t="s">
        <v>3</v>
      </c>
      <c r="F2" s="12" t="s">
        <v>4</v>
      </c>
      <c r="G2" s="13" t="s">
        <v>1</v>
      </c>
      <c r="H2" s="13" t="s">
        <v>2</v>
      </c>
      <c r="I2" s="14" t="s">
        <v>3</v>
      </c>
    </row>
    <row r="3" spans="1:9" ht="15.75">
      <c r="A3" s="10">
        <f>'Wire Location'!A3</f>
        <v>1</v>
      </c>
      <c r="B3" s="2">
        <v>94.00836</v>
      </c>
      <c r="C3" s="2">
        <v>102.42919</v>
      </c>
      <c r="D3" s="7">
        <v>-38.32692</v>
      </c>
      <c r="F3" s="10">
        <f>'Wire Location'!A3</f>
        <v>1</v>
      </c>
      <c r="G3" s="2">
        <v>-94.85189</v>
      </c>
      <c r="H3" s="2">
        <v>102.57575</v>
      </c>
      <c r="I3" s="7">
        <v>-38.07273</v>
      </c>
    </row>
    <row r="4" spans="1:9" ht="15.75">
      <c r="A4" s="10">
        <f>'Wire Location'!A4</f>
        <v>2</v>
      </c>
      <c r="B4" s="2">
        <v>94.0094</v>
      </c>
      <c r="C4" s="2">
        <v>102.4246</v>
      </c>
      <c r="D4" s="7">
        <v>-38.32445</v>
      </c>
      <c r="F4" s="10">
        <f>'Wire Location'!A4</f>
        <v>2</v>
      </c>
      <c r="G4" s="2">
        <v>-94.85075</v>
      </c>
      <c r="H4" s="2">
        <v>102.57202</v>
      </c>
      <c r="I4" s="7">
        <v>-38.07455</v>
      </c>
    </row>
    <row r="5" spans="1:9" ht="15.75">
      <c r="A5" s="10">
        <f>'Wire Location'!A5</f>
        <v>3</v>
      </c>
      <c r="B5" s="2">
        <v>94.00933</v>
      </c>
      <c r="C5" s="2">
        <v>102.4261</v>
      </c>
      <c r="D5" s="7">
        <v>-38.32454</v>
      </c>
      <c r="F5" s="10">
        <f>'Wire Location'!A5</f>
        <v>3</v>
      </c>
      <c r="G5" s="2">
        <v>-94.85093</v>
      </c>
      <c r="H5" s="2">
        <v>102.57354</v>
      </c>
      <c r="I5" s="7">
        <v>-38.07418</v>
      </c>
    </row>
    <row r="6" spans="1:9" ht="15.75">
      <c r="A6" s="10">
        <f>'Wire Location'!A6</f>
        <v>4</v>
      </c>
      <c r="B6" s="2">
        <v>94.00947</v>
      </c>
      <c r="C6" s="2">
        <v>102.42593</v>
      </c>
      <c r="D6" s="7">
        <v>-38.32383</v>
      </c>
      <c r="F6" s="10">
        <f>'Wire Location'!A6</f>
        <v>4</v>
      </c>
      <c r="G6" s="2">
        <v>-94.85072</v>
      </c>
      <c r="H6" s="2">
        <v>102.57327</v>
      </c>
      <c r="I6" s="7">
        <v>-38.07441</v>
      </c>
    </row>
    <row r="7" spans="1:9" ht="15.75">
      <c r="A7" s="10">
        <f>'Wire Location'!A7</f>
        <v>5</v>
      </c>
      <c r="B7" s="2">
        <v>94.00972</v>
      </c>
      <c r="C7" s="2">
        <v>102.42585</v>
      </c>
      <c r="D7" s="7">
        <v>-38.32346</v>
      </c>
      <c r="F7" s="10">
        <f>'Wire Location'!A7</f>
        <v>5</v>
      </c>
      <c r="G7" s="2">
        <v>-94.85054</v>
      </c>
      <c r="H7" s="2">
        <v>102.57293</v>
      </c>
      <c r="I7" s="7">
        <v>-38.07531</v>
      </c>
    </row>
    <row r="8" spans="1:9" ht="15.75">
      <c r="A8" s="10">
        <f>'Wire Location'!A8</f>
        <v>6</v>
      </c>
      <c r="B8" s="2">
        <v>94.01005</v>
      </c>
      <c r="C8" s="2">
        <v>102.4255</v>
      </c>
      <c r="D8" s="7">
        <v>-38.3229</v>
      </c>
      <c r="F8" s="10">
        <f>'Wire Location'!A8</f>
        <v>6</v>
      </c>
      <c r="G8" s="2">
        <v>-94.85019</v>
      </c>
      <c r="H8" s="2">
        <v>102.57272</v>
      </c>
      <c r="I8" s="7">
        <v>-38.07543</v>
      </c>
    </row>
    <row r="9" spans="1:9" ht="15.75">
      <c r="A9" s="10">
        <f>'Wire Location'!A9</f>
        <v>7</v>
      </c>
      <c r="B9" s="2">
        <v>94.01021</v>
      </c>
      <c r="C9" s="2">
        <v>102.42582</v>
      </c>
      <c r="D9" s="7">
        <v>-38.32298</v>
      </c>
      <c r="F9" s="10">
        <f>'Wire Location'!A9</f>
        <v>7</v>
      </c>
      <c r="G9" s="2">
        <v>-94.85005</v>
      </c>
      <c r="H9" s="2">
        <v>102.57315</v>
      </c>
      <c r="I9" s="7">
        <v>-38.07588</v>
      </c>
    </row>
    <row r="10" spans="1:9" ht="15.75">
      <c r="A10" s="10">
        <f>'Wire Location'!A10</f>
        <v>8</v>
      </c>
      <c r="B10" s="2">
        <v>94.01041</v>
      </c>
      <c r="C10" s="2">
        <v>102.42628</v>
      </c>
      <c r="D10" s="7">
        <v>-38.32279</v>
      </c>
      <c r="F10" s="10">
        <f>'Wire Location'!A10</f>
        <v>8</v>
      </c>
      <c r="G10" s="2">
        <v>-94.84999</v>
      </c>
      <c r="H10" s="2">
        <v>102.57355</v>
      </c>
      <c r="I10" s="7">
        <v>-38.07605</v>
      </c>
    </row>
    <row r="11" spans="1:9" ht="15.75">
      <c r="A11" s="10">
        <f>'Wire Location'!A11</f>
        <v>9</v>
      </c>
      <c r="B11" s="2">
        <v>94.01001</v>
      </c>
      <c r="C11" s="2">
        <v>102.42571</v>
      </c>
      <c r="D11" s="7">
        <v>-38.3226</v>
      </c>
      <c r="F11" s="10">
        <f>'Wire Location'!A11</f>
        <v>9</v>
      </c>
      <c r="G11" s="2">
        <v>-94.85055</v>
      </c>
      <c r="H11" s="2">
        <v>102.573</v>
      </c>
      <c r="I11" s="7">
        <v>-38.076</v>
      </c>
    </row>
    <row r="12" spans="1:9" ht="16.5" thickBot="1">
      <c r="A12" s="20">
        <f>'Wire Location'!A12</f>
        <v>10</v>
      </c>
      <c r="B12" s="21">
        <v>94.02099</v>
      </c>
      <c r="C12" s="21">
        <v>102.41256</v>
      </c>
      <c r="D12" s="22">
        <v>-38.30724</v>
      </c>
      <c r="F12" s="20">
        <f>'Wire Location'!A12</f>
        <v>10</v>
      </c>
      <c r="G12" s="21">
        <v>-94.84282</v>
      </c>
      <c r="H12" s="21">
        <v>102.558</v>
      </c>
      <c r="I12" s="22">
        <v>-38.07473</v>
      </c>
    </row>
    <row r="13" spans="1:9" ht="16.5" thickTop="1">
      <c r="A13" s="10" t="s">
        <v>7</v>
      </c>
      <c r="B13" s="2">
        <f>AVERAGE(B3:B12)</f>
        <v>94.010795</v>
      </c>
      <c r="C13" s="2">
        <f>AVERAGE(C3:C12)</f>
        <v>102.42475400000001</v>
      </c>
      <c r="D13" s="7">
        <f>AVERAGE(D3:D12)</f>
        <v>-38.322171000000004</v>
      </c>
      <c r="F13" s="10" t="s">
        <v>7</v>
      </c>
      <c r="G13" s="2">
        <f>AVERAGE(G3:G12)</f>
        <v>-94.849843</v>
      </c>
      <c r="H13" s="2">
        <f>AVERAGE(H3:H12)</f>
        <v>102.57179299999999</v>
      </c>
      <c r="I13" s="7">
        <f>AVERAGE(I3:I12)</f>
        <v>-38.074926999999995</v>
      </c>
    </row>
    <row r="14" spans="1:9" ht="15.75">
      <c r="A14" s="10" t="s">
        <v>8</v>
      </c>
      <c r="B14" s="2">
        <f>MAX(B3:B12)-MIN(B3:B12)</f>
        <v>0.012630000000001473</v>
      </c>
      <c r="C14" s="2">
        <f>MAX(C3:C12)-MIN(C3:C12)</f>
        <v>0.016630000000006362</v>
      </c>
      <c r="D14" s="7">
        <f>MAX(D3:D12)-MIN(D3:D12)</f>
        <v>0.01968000000000103</v>
      </c>
      <c r="F14" s="10" t="s">
        <v>8</v>
      </c>
      <c r="G14" s="2">
        <f>MAX(G3:G12)-MIN(G3:G12)</f>
        <v>0.009069999999994138</v>
      </c>
      <c r="H14" s="2">
        <f>MAX(H3:H12)-MIN(H3:H12)</f>
        <v>0.017749999999992383</v>
      </c>
      <c r="I14" s="7">
        <f>MAX(I3:I12)-MIN(I3:I12)</f>
        <v>0.00332000000000221</v>
      </c>
    </row>
    <row r="15" spans="1:9" ht="16.5" thickBot="1">
      <c r="A15" s="11" t="s">
        <v>9</v>
      </c>
      <c r="B15" s="8">
        <f>STDEV(B3:B12)</f>
        <v>0.0036290869681256358</v>
      </c>
      <c r="C15" s="8">
        <f>STDEV(C3:C12)</f>
        <v>0.004443807676607401</v>
      </c>
      <c r="D15" s="9">
        <f>STDEV(D3:D12)</f>
        <v>0.005400212855887024</v>
      </c>
      <c r="F15" s="11" t="s">
        <v>9</v>
      </c>
      <c r="G15" s="8">
        <f>STDEV(G3:G12)</f>
        <v>0.0025266712840755043</v>
      </c>
      <c r="H15" s="8">
        <f>STDEV(H3:H12)</f>
        <v>0.004941066124270685</v>
      </c>
      <c r="I15" s="9">
        <f>STDEV(I3:I12)</f>
        <v>0.0010302863679579784</v>
      </c>
    </row>
    <row r="16" spans="1:9" ht="15.75">
      <c r="A16" s="19"/>
      <c r="F16" s="19"/>
      <c r="G16" s="2"/>
      <c r="H16" s="2"/>
      <c r="I16" s="2"/>
    </row>
    <row r="17" spans="1:7" ht="15.75" thickBot="1">
      <c r="A17" s="15" t="s">
        <v>12</v>
      </c>
      <c r="B17" s="4" t="str">
        <f>B1</f>
        <v>BENCH$CSY</v>
      </c>
      <c r="F17" s="15" t="s">
        <v>12</v>
      </c>
      <c r="G17" s="4" t="str">
        <f>B1</f>
        <v>BENCH$CSY</v>
      </c>
    </row>
    <row r="18" spans="1:9" ht="15.75">
      <c r="A18" s="12" t="s">
        <v>5</v>
      </c>
      <c r="B18" s="13" t="s">
        <v>1</v>
      </c>
      <c r="C18" s="13" t="s">
        <v>2</v>
      </c>
      <c r="D18" s="14" t="s">
        <v>3</v>
      </c>
      <c r="F18" s="12" t="s">
        <v>6</v>
      </c>
      <c r="G18" s="13" t="s">
        <v>1</v>
      </c>
      <c r="H18" s="13" t="s">
        <v>2</v>
      </c>
      <c r="I18" s="14" t="s">
        <v>3</v>
      </c>
    </row>
    <row r="19" spans="1:9" ht="15.75">
      <c r="A19" s="10">
        <f>'Wire Location'!A3</f>
        <v>1</v>
      </c>
      <c r="B19" s="2">
        <v>-51.5897</v>
      </c>
      <c r="C19" s="2">
        <v>102.6427</v>
      </c>
      <c r="D19" s="7">
        <v>67.70889</v>
      </c>
      <c r="F19" s="10">
        <f>'Wire Location'!A3</f>
        <v>1</v>
      </c>
      <c r="G19" s="33">
        <v>50.99196</v>
      </c>
      <c r="H19" s="33">
        <v>102.55817</v>
      </c>
      <c r="I19" s="35">
        <v>67.56616</v>
      </c>
    </row>
    <row r="20" spans="1:9" ht="15.75">
      <c r="A20" s="10">
        <f>'Wire Location'!A4</f>
        <v>2</v>
      </c>
      <c r="B20" s="2">
        <v>-51.5905</v>
      </c>
      <c r="C20" s="2">
        <v>102.64451</v>
      </c>
      <c r="D20" s="7">
        <v>67.70843</v>
      </c>
      <c r="F20" s="10">
        <f>'Wire Location'!A4</f>
        <v>2</v>
      </c>
      <c r="G20" s="33">
        <v>50.99141</v>
      </c>
      <c r="H20" s="33">
        <v>102.5601</v>
      </c>
      <c r="I20" s="35">
        <v>67.56708</v>
      </c>
    </row>
    <row r="21" spans="1:9" ht="15.75">
      <c r="A21" s="10">
        <f>'Wire Location'!A5</f>
        <v>3</v>
      </c>
      <c r="B21" s="2">
        <v>-51.59044</v>
      </c>
      <c r="C21" s="2">
        <v>102.64601</v>
      </c>
      <c r="D21" s="7">
        <v>67.7091</v>
      </c>
      <c r="F21" s="10">
        <f>'Wire Location'!A5</f>
        <v>3</v>
      </c>
      <c r="G21" s="33">
        <v>50.9913</v>
      </c>
      <c r="H21" s="33">
        <v>102.56109</v>
      </c>
      <c r="I21" s="35">
        <v>67.56752</v>
      </c>
    </row>
    <row r="22" spans="1:9" ht="15.75">
      <c r="A22" s="10">
        <f>'Wire Location'!A6</f>
        <v>4</v>
      </c>
      <c r="B22" s="2">
        <v>-51.59106</v>
      </c>
      <c r="C22" s="2">
        <v>102.64529</v>
      </c>
      <c r="D22" s="7">
        <v>67.70823</v>
      </c>
      <c r="F22" s="10">
        <f>'Wire Location'!A6</f>
        <v>4</v>
      </c>
      <c r="G22" s="33">
        <v>50.99089</v>
      </c>
      <c r="H22" s="33">
        <v>102.56054</v>
      </c>
      <c r="I22" s="35">
        <v>67.56845</v>
      </c>
    </row>
    <row r="23" spans="1:9" ht="15.75">
      <c r="A23" s="10">
        <f>'Wire Location'!A7</f>
        <v>5</v>
      </c>
      <c r="B23" s="2">
        <v>-51.59123</v>
      </c>
      <c r="C23" s="2">
        <v>102.64597</v>
      </c>
      <c r="D23" s="7">
        <v>67.7077</v>
      </c>
      <c r="F23" s="10">
        <f>'Wire Location'!A7</f>
        <v>5</v>
      </c>
      <c r="G23" s="33">
        <v>50.99056</v>
      </c>
      <c r="H23" s="33">
        <v>102.56126</v>
      </c>
      <c r="I23" s="35">
        <v>67.56805</v>
      </c>
    </row>
    <row r="24" spans="1:9" ht="15.75">
      <c r="A24" s="10">
        <f>'Wire Location'!A8</f>
        <v>6</v>
      </c>
      <c r="B24" s="2">
        <v>-51.59138</v>
      </c>
      <c r="C24" s="2">
        <v>102.64665</v>
      </c>
      <c r="D24" s="7">
        <v>67.70773</v>
      </c>
      <c r="F24" s="10">
        <f>'Wire Location'!A8</f>
        <v>6</v>
      </c>
      <c r="G24" s="33">
        <v>50.99034</v>
      </c>
      <c r="H24" s="33">
        <v>102.56188</v>
      </c>
      <c r="I24" s="35">
        <v>67.56835</v>
      </c>
    </row>
    <row r="25" spans="1:9" ht="15.75">
      <c r="A25" s="10">
        <f>'Wire Location'!A9</f>
        <v>7</v>
      </c>
      <c r="B25" s="2">
        <v>-51.59156</v>
      </c>
      <c r="C25" s="2">
        <v>102.6477</v>
      </c>
      <c r="D25" s="7">
        <v>67.7078</v>
      </c>
      <c r="F25" s="10">
        <f>'Wire Location'!A9</f>
        <v>7</v>
      </c>
      <c r="G25" s="33">
        <v>50.99026</v>
      </c>
      <c r="H25" s="33">
        <v>102.56292</v>
      </c>
      <c r="I25" s="35">
        <v>67.56847</v>
      </c>
    </row>
    <row r="26" spans="1:9" ht="15.75">
      <c r="A26" s="10">
        <f>'Wire Location'!A10</f>
        <v>8</v>
      </c>
      <c r="B26" s="2">
        <v>-51.59172</v>
      </c>
      <c r="C26" s="2">
        <v>102.64856</v>
      </c>
      <c r="D26" s="7">
        <v>67.70791</v>
      </c>
      <c r="F26" s="10">
        <f>'Wire Location'!A10</f>
        <v>8</v>
      </c>
      <c r="G26" s="33">
        <v>50.98995</v>
      </c>
      <c r="H26" s="33">
        <v>102.56325</v>
      </c>
      <c r="I26" s="35">
        <v>67.56895</v>
      </c>
    </row>
    <row r="27" spans="1:9" ht="15.75">
      <c r="A27" s="10">
        <f>'Wire Location'!A11</f>
        <v>9</v>
      </c>
      <c r="B27" s="2">
        <v>-51.59194</v>
      </c>
      <c r="C27" s="2">
        <v>102.64767</v>
      </c>
      <c r="D27" s="7">
        <v>67.70817</v>
      </c>
      <c r="F27" s="10">
        <f>'Wire Location'!A11</f>
        <v>9</v>
      </c>
      <c r="G27" s="33">
        <v>50.9899</v>
      </c>
      <c r="H27" s="33">
        <v>102.56207</v>
      </c>
      <c r="I27" s="35">
        <v>67.56904</v>
      </c>
    </row>
    <row r="28" spans="1:9" ht="16.5" thickBot="1">
      <c r="A28" s="20">
        <f>'Wire Location'!A12</f>
        <v>10</v>
      </c>
      <c r="B28" s="21">
        <v>-51.59444</v>
      </c>
      <c r="C28" s="21">
        <v>102.66021</v>
      </c>
      <c r="D28" s="22">
        <v>67.71261</v>
      </c>
      <c r="F28" s="20">
        <f>'Wire Location'!A12</f>
        <v>10</v>
      </c>
      <c r="G28" s="34">
        <v>50.98739</v>
      </c>
      <c r="H28" s="34">
        <v>102.57515</v>
      </c>
      <c r="I28" s="36">
        <v>67.58399</v>
      </c>
    </row>
    <row r="29" spans="1:9" ht="16.5" thickTop="1">
      <c r="A29" s="10" t="s">
        <v>7</v>
      </c>
      <c r="B29" s="2">
        <f>AVERAGE(B19:B28)</f>
        <v>-51.59139700000001</v>
      </c>
      <c r="C29" s="2">
        <f>AVERAGE(C19:C28)</f>
        <v>102.647527</v>
      </c>
      <c r="D29" s="7">
        <f>AVERAGE(D19:D28)</f>
        <v>67.708657</v>
      </c>
      <c r="E29" s="1"/>
      <c r="F29" s="10" t="s">
        <v>7</v>
      </c>
      <c r="G29" s="2">
        <f>AVERAGE(G19:G28)</f>
        <v>50.990396</v>
      </c>
      <c r="H29" s="2">
        <f>AVERAGE(H19:H28)</f>
        <v>102.56264299999998</v>
      </c>
      <c r="I29" s="7">
        <f>AVERAGE(I19:I28)</f>
        <v>67.569606</v>
      </c>
    </row>
    <row r="30" spans="1:9" ht="15.75">
      <c r="A30" s="10" t="s">
        <v>8</v>
      </c>
      <c r="B30" s="2">
        <f>MAX(B19:B28)-MIN(B19:B28)</f>
        <v>0.00473999999999819</v>
      </c>
      <c r="C30" s="2">
        <f>MAX(C19:C28)-MIN(C19:C28)</f>
        <v>0.01751000000000147</v>
      </c>
      <c r="D30" s="7">
        <f>MAX(D19:D28)-MIN(D19:D28)</f>
        <v>0.004909999999995307</v>
      </c>
      <c r="E30" s="1"/>
      <c r="F30" s="10" t="s">
        <v>8</v>
      </c>
      <c r="G30" s="2">
        <f>MAX(G19:G28)-MIN(G19:G28)</f>
        <v>0.004570000000001073</v>
      </c>
      <c r="H30" s="2">
        <f>MAX(H19:H28)-MIN(H19:H28)</f>
        <v>0.01697999999998956</v>
      </c>
      <c r="I30" s="7">
        <f>MAX(I19:I28)-MIN(I19:I28)</f>
        <v>0.017830000000003565</v>
      </c>
    </row>
    <row r="31" spans="1:9" ht="16.5" thickBot="1">
      <c r="A31" s="11" t="s">
        <v>9</v>
      </c>
      <c r="B31" s="8">
        <f>STDEV(B19:B28)</f>
        <v>0.00126612312899539</v>
      </c>
      <c r="C31" s="8">
        <f>STDEV(C19:C28)</f>
        <v>0.004771175140595303</v>
      </c>
      <c r="D31" s="9">
        <f>STDEV(D19:D28)</f>
        <v>0.0014687640306650894</v>
      </c>
      <c r="E31" s="1"/>
      <c r="F31" s="11" t="s">
        <v>9</v>
      </c>
      <c r="G31" s="8">
        <f>STDEV(G19:G28)</f>
        <v>0.0012501128837926778</v>
      </c>
      <c r="H31" s="8">
        <f>STDEV(H19:H28)</f>
        <v>0.004630843575656133</v>
      </c>
      <c r="I31" s="9">
        <f>STDEV(I19:I28)</f>
        <v>0.005130330723582371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2008-07-17T15:25:45Z</cp:lastPrinted>
  <dcterms:created xsi:type="dcterms:W3CDTF">2008-02-25T18:21:48Z</dcterms:created>
  <dcterms:modified xsi:type="dcterms:W3CDTF">2008-08-05T18:38:13Z</dcterms:modified>
  <cp:category/>
  <cp:version/>
  <cp:contentType/>
  <cp:contentStatus/>
</cp:coreProperties>
</file>