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0485" windowHeight="11760" tabRatio="879" activeTab="2"/>
  </bookViews>
  <sheets>
    <sheet name="WC Position" sheetId="1" r:id="rId1"/>
    <sheet name="TB 5-8 Positions BTB$CSY" sheetId="2" r:id="rId2"/>
    <sheet name="TRANSFORMATIONS" sheetId="3" r:id="rId3"/>
  </sheets>
  <definedNames/>
  <calcPr fullCalcOnLoad="1"/>
</workbook>
</file>

<file path=xl/sharedStrings.xml><?xml version="1.0" encoding="utf-8"?>
<sst xmlns="http://schemas.openxmlformats.org/spreadsheetml/2006/main" count="79" uniqueCount="27">
  <si>
    <t>X-POS CARD</t>
  </si>
  <si>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</si>
  <si>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</si>
  <si>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</si>
  <si>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</si>
  <si>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</si>
  <si>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</si>
  <si>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</si>
  <si>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</si>
  <si>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</si>
  <si>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</si>
  <si>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Y-INTPT CARD</t>
  </si>
  <si>
    <t>BENCH$CSY</t>
  </si>
  <si>
    <t>CYCLE</t>
  </si>
  <si>
    <t>Transformation of WIRE$CSY TO BFWTB$CSY</t>
  </si>
  <si>
    <t>CSY =</t>
  </si>
  <si>
    <t>X-INTPT CARD</t>
  </si>
  <si>
    <t>Transformation of WIRE$CSY TO BENCH$CSY</t>
  </si>
  <si>
    <t>X WIRE</t>
  </si>
  <si>
    <t>Y WIRE</t>
  </si>
  <si>
    <t>NOM</t>
  </si>
  <si>
    <t>-</t>
  </si>
  <si>
    <t>RMS Tol</t>
  </si>
  <si>
    <t>BEAMLINE$CSY</t>
  </si>
  <si>
    <t>APA PXPY</t>
  </si>
  <si>
    <t>PA PYPZ</t>
  </si>
  <si>
    <t>PA PXPZ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</si>
</sst>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b/>
      <sz val="10.2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8.25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b/>
      <sz val="11.75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9.25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164" fontId="22" fillId="0" borderId="2" xfId="0" applyNumberFormat="1" applyFont="1" applyFill="1" applyBorder="1" applyAlignment="1">
      <alignment horizontal="center"/>
    </xf>
    <xf numFmtId="164" fontId="22" fillId="0" borderId="3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Position'!$B$2</c:f>
              <c:strCache>
                <c:ptCount val="1"/>
                <c:pt idx="0">
                  <c:v>X-POS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Position'!$B$3:$B$12</c:f>
              <c:numCache/>
            </c:numRef>
          </c:val>
          <c:smooth val="0"/>
        </c:ser>
        <c:marker val="1"/>
        <c:axId val="19553668"/>
        <c:axId val="41765285"/>
      </c:lineChart>
      <c:catAx>
        <c:axId val="19553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65285"/>
        <c:crosses val="autoZero"/>
        <c:auto val="1"/>
        <c:lblOffset val="100"/>
        <c:noMultiLvlLbl val="0"/>
      </c:catAx>
      <c:valAx>
        <c:axId val="41765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X-Position of WC (symmetry)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53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6 -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8917790"/>
        <c:axId val="36042383"/>
      </c:lineChart>
      <c:catAx>
        <c:axId val="18917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42383"/>
        <c:crosses val="autoZero"/>
        <c:auto val="1"/>
        <c:lblOffset val="100"/>
        <c:noMultiLvlLbl val="0"/>
      </c:catAx>
      <c:valAx>
        <c:axId val="36042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17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6 -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BTB$CSY'!$I$3:$I$12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5945992"/>
        <c:axId val="33751881"/>
      </c:lineChart>
      <c:catAx>
        <c:axId val="55945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51881"/>
        <c:crosses val="autoZero"/>
        <c:auto val="1"/>
        <c:lblOffset val="100"/>
        <c:noMultiLvlLbl val="0"/>
      </c:catAx>
      <c:valAx>
        <c:axId val="33751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45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7 -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5331474"/>
        <c:axId val="49547811"/>
      </c:lineChart>
      <c:catAx>
        <c:axId val="35331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47811"/>
        <c:crosses val="autoZero"/>
        <c:auto val="1"/>
        <c:lblOffset val="100"/>
        <c:noMultiLvlLbl val="0"/>
      </c:catAx>
      <c:valAx>
        <c:axId val="49547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31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7 -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BTB$CSY'!$C$19:$C$28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3277116"/>
        <c:axId val="53949725"/>
      </c:lineChart>
      <c:catAx>
        <c:axId val="43277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49725"/>
        <c:crosses val="autoZero"/>
        <c:auto val="1"/>
        <c:lblOffset val="100"/>
        <c:noMultiLvlLbl val="0"/>
      </c:catAx>
      <c:valAx>
        <c:axId val="53949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77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7 -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BTB$CSY'!$D$19:$D$28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5785478"/>
        <c:axId val="7851575"/>
      </c:lineChart>
      <c:catAx>
        <c:axId val="15785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51575"/>
        <c:crosses val="autoZero"/>
        <c:auto val="1"/>
        <c:lblOffset val="100"/>
        <c:noMultiLvlLbl val="0"/>
      </c:catAx>
      <c:valAx>
        <c:axId val="7851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85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8 -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BTB$CSY'!$G$19:$G$28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555312"/>
        <c:axId val="31997809"/>
      </c:lineChart>
      <c:catAx>
        <c:axId val="355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97809"/>
        <c:crosses val="autoZero"/>
        <c:auto val="1"/>
        <c:lblOffset val="100"/>
        <c:noMultiLvlLbl val="0"/>
      </c:catAx>
      <c:valAx>
        <c:axId val="31997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55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8 -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BTB$CSY'!$H$19:$H$28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9544826"/>
        <c:axId val="41685707"/>
      </c:lineChart>
      <c:catAx>
        <c:axId val="19544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85707"/>
        <c:crosses val="autoZero"/>
        <c:auto val="1"/>
        <c:lblOffset val="100"/>
        <c:noMultiLvlLbl val="0"/>
      </c:catAx>
      <c:valAx>
        <c:axId val="41685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44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TB 8 -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BTB$CSY'!$I$19:$I$28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9627044"/>
        <c:axId val="21099077"/>
      </c:lineChart>
      <c:catAx>
        <c:axId val="39627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99077"/>
        <c:crosses val="autoZero"/>
        <c:auto val="1"/>
        <c:lblOffset val="100"/>
        <c:noMultiLvlLbl val="0"/>
      </c:catAx>
      <c:valAx>
        <c:axId val="21099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27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Position'!$E$2</c:f>
              <c:strCache>
                <c:ptCount val="1"/>
                <c:pt idx="0">
                  <c:v>X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Position'!$E$3:$E$12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0343246"/>
        <c:axId val="27544895"/>
      </c:lineChart>
      <c:catAx>
        <c:axId val="40343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44895"/>
        <c:crosses val="autoZero"/>
        <c:auto val="1"/>
        <c:lblOffset val="100"/>
        <c:noMultiLvlLbl val="0"/>
      </c:catAx>
      <c:valAx>
        <c:axId val="27544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43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Position'!$F$2</c:f>
              <c:strCache>
                <c:ptCount val="1"/>
                <c:pt idx="0">
                  <c:v>Y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Position'!$F$3:$F$12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6577464"/>
        <c:axId val="16543993"/>
      </c:lineChart>
      <c:catAx>
        <c:axId val="46577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43993"/>
        <c:crosses val="autoZero"/>
        <c:auto val="1"/>
        <c:lblOffset val="100"/>
        <c:noMultiLvlLbl val="0"/>
      </c:catAx>
      <c:valAx>
        <c:axId val="16543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77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Position'!$C$2</c:f>
              <c:strCache>
                <c:ptCount val="1"/>
                <c:pt idx="0">
                  <c:v>X-INTPT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4678210"/>
        <c:axId val="64995027"/>
      </c:lineChart>
      <c:catAx>
        <c:axId val="14678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95027"/>
        <c:crosses val="autoZero"/>
        <c:auto val="1"/>
        <c:lblOffset val="100"/>
        <c:noMultiLvlLbl val="0"/>
      </c:catAx>
      <c:valAx>
        <c:axId val="64995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X-Intersect Pt of WC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78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'WC Position'!$D$2</c:f>
              <c:strCache>
                <c:ptCount val="1"/>
                <c:pt idx="0">
                  <c:v>Y-INTPT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'WC Position'!$D$3:$D$12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8084332"/>
        <c:axId val="30105805"/>
      </c:lineChart>
      <c:catAx>
        <c:axId val="4808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05805"/>
        <c:crosses val="autoZero"/>
        <c:auto val="1"/>
        <c:lblOffset val="100"/>
        <c:noMultiLvlLbl val="0"/>
      </c:catAx>
      <c:valAx>
        <c:axId val="30105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Y-Intersection Pt WC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84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TB 5 -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516790"/>
        <c:axId val="22651111"/>
      </c:lineChart>
      <c:catAx>
        <c:axId val="2516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51111"/>
        <c:crosses val="autoZero"/>
        <c:auto val="1"/>
        <c:lblOffset val="100"/>
        <c:noMultiLvlLbl val="0"/>
      </c:catAx>
      <c:valAx>
        <c:axId val="22651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6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5 -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533408"/>
        <c:axId val="22800673"/>
      </c:lineChart>
      <c:catAx>
        <c:axId val="2533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00673"/>
        <c:crosses val="autoZero"/>
        <c:auto val="1"/>
        <c:lblOffset val="100"/>
        <c:noMultiLvlLbl val="0"/>
      </c:catAx>
      <c:valAx>
        <c:axId val="22800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3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TB 5 -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879466"/>
        <c:axId val="34915195"/>
      </c:lineChart>
      <c:catAx>
        <c:axId val="3879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15195"/>
        <c:crosses val="autoZero"/>
        <c:auto val="1"/>
        <c:lblOffset val="100"/>
        <c:noMultiLvlLbl val="0"/>
      </c:catAx>
      <c:valAx>
        <c:axId val="34915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9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6 -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BTB$CSY'!$G$3:$G$12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5801300"/>
        <c:axId val="9558517"/>
      </c:lineChart>
      <c:catAx>
        <c:axId val="45801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58517"/>
        <c:crosses val="autoZero"/>
        <c:auto val="1"/>
        <c:lblOffset val="100"/>
        <c:noMultiLvlLbl val="0"/>
      </c:catAx>
      <c:valAx>
        <c:axId val="9558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01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Relationship Id="rId11" Type="http://schemas.openxmlformats.org/officeDocument/2006/relationships/chart" Target="/xl/charts/chart16.xml" /><Relationship Id="rId1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47625</xdr:rowOff>
    </xdr:from>
    <xdr:to>
      <xdr:col>7</xdr:col>
      <xdr:colOff>476250</xdr:colOff>
      <xdr:row>42</xdr:row>
      <xdr:rowOff>9525</xdr:rowOff>
    </xdr:to>
    <xdr:graphicFrame>
      <xdr:nvGraphicFramePr>
        <xdr:cNvPr id="1" name="Chart 5"/>
        <xdr:cNvGraphicFramePr/>
      </xdr:nvGraphicFramePr>
      <xdr:xfrm>
        <a:off x="76200" y="4476750"/>
        <a:ext cx="60007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94</xdr:row>
      <xdr:rowOff>76200</xdr:rowOff>
    </xdr:from>
    <xdr:to>
      <xdr:col>7</xdr:col>
      <xdr:colOff>523875</xdr:colOff>
      <xdr:row>116</xdr:row>
      <xdr:rowOff>9525</xdr:rowOff>
    </xdr:to>
    <xdr:graphicFrame>
      <xdr:nvGraphicFramePr>
        <xdr:cNvPr id="2" name="Chart 7"/>
        <xdr:cNvGraphicFramePr/>
      </xdr:nvGraphicFramePr>
      <xdr:xfrm>
        <a:off x="361950" y="16163925"/>
        <a:ext cx="57626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333375</xdr:colOff>
      <xdr:row>116</xdr:row>
      <xdr:rowOff>76200</xdr:rowOff>
    </xdr:from>
    <xdr:to>
      <xdr:col>7</xdr:col>
      <xdr:colOff>514350</xdr:colOff>
      <xdr:row>139</xdr:row>
      <xdr:rowOff>76200</xdr:rowOff>
    </xdr:to>
    <xdr:graphicFrame>
      <xdr:nvGraphicFramePr>
        <xdr:cNvPr id="3" name="Chart 8"/>
        <xdr:cNvGraphicFramePr/>
      </xdr:nvGraphicFramePr>
      <xdr:xfrm>
        <a:off x="333375" y="19726275"/>
        <a:ext cx="57816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47</xdr:row>
      <xdr:rowOff>85725</xdr:rowOff>
    </xdr:from>
    <xdr:to>
      <xdr:col>7</xdr:col>
      <xdr:colOff>533400</xdr:colOff>
      <xdr:row>69</xdr:row>
      <xdr:rowOff>28575</xdr:rowOff>
    </xdr:to>
    <xdr:graphicFrame>
      <xdr:nvGraphicFramePr>
        <xdr:cNvPr id="4" name="Chart 9"/>
        <xdr:cNvGraphicFramePr/>
      </xdr:nvGraphicFramePr>
      <xdr:xfrm>
        <a:off x="85725" y="8562975"/>
        <a:ext cx="6048375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70</xdr:row>
      <xdr:rowOff>133350</xdr:rowOff>
    </xdr:from>
    <xdr:to>
      <xdr:col>7</xdr:col>
      <xdr:colOff>523875</xdr:colOff>
      <xdr:row>93</xdr:row>
      <xdr:rowOff>142875</xdr:rowOff>
    </xdr:to>
    <xdr:graphicFrame>
      <xdr:nvGraphicFramePr>
        <xdr:cNvPr id="5" name="Chart 10"/>
        <xdr:cNvGraphicFramePr/>
      </xdr:nvGraphicFramePr>
      <xdr:xfrm>
        <a:off x="66675" y="12334875"/>
        <a:ext cx="6057900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51</xdr:row>
      <xdr:rowOff>66675</xdr:rowOff>
    </xdr:from>
    <xdr:to>
      <xdr:col>7</xdr:col>
      <xdr:colOff>809625</xdr:colOff>
      <xdr:row>67</xdr:row>
      <xdr:rowOff>85725</xdr:rowOff>
    </xdr:to>
    <xdr:graphicFrame>
      <xdr:nvGraphicFramePr>
        <xdr:cNvPr id="1" name="Chart 4"/>
        <xdr:cNvGraphicFramePr/>
      </xdr:nvGraphicFramePr>
      <xdr:xfrm>
        <a:off x="504825" y="10134600"/>
        <a:ext cx="57626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67</xdr:row>
      <xdr:rowOff>152400</xdr:rowOff>
    </xdr:from>
    <xdr:to>
      <xdr:col>7</xdr:col>
      <xdr:colOff>809625</xdr:colOff>
      <xdr:row>87</xdr:row>
      <xdr:rowOff>38100</xdr:rowOff>
    </xdr:to>
    <xdr:graphicFrame>
      <xdr:nvGraphicFramePr>
        <xdr:cNvPr id="2" name="Chart 5"/>
        <xdr:cNvGraphicFramePr/>
      </xdr:nvGraphicFramePr>
      <xdr:xfrm>
        <a:off x="514350" y="12839700"/>
        <a:ext cx="57531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523875</xdr:colOff>
      <xdr:row>87</xdr:row>
      <xdr:rowOff>95250</xdr:rowOff>
    </xdr:from>
    <xdr:to>
      <xdr:col>7</xdr:col>
      <xdr:colOff>790575</xdr:colOff>
      <xdr:row>103</xdr:row>
      <xdr:rowOff>66675</xdr:rowOff>
    </xdr:to>
    <xdr:graphicFrame>
      <xdr:nvGraphicFramePr>
        <xdr:cNvPr id="3" name="Chart 6"/>
        <xdr:cNvGraphicFramePr/>
      </xdr:nvGraphicFramePr>
      <xdr:xfrm>
        <a:off x="523875" y="16021050"/>
        <a:ext cx="572452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104</xdr:row>
      <xdr:rowOff>38100</xdr:rowOff>
    </xdr:from>
    <xdr:to>
      <xdr:col>7</xdr:col>
      <xdr:colOff>809625</xdr:colOff>
      <xdr:row>121</xdr:row>
      <xdr:rowOff>123825</xdr:rowOff>
    </xdr:to>
    <xdr:graphicFrame>
      <xdr:nvGraphicFramePr>
        <xdr:cNvPr id="4" name="Chart 7"/>
        <xdr:cNvGraphicFramePr/>
      </xdr:nvGraphicFramePr>
      <xdr:xfrm>
        <a:off x="504825" y="18716625"/>
        <a:ext cx="5762625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514350</xdr:colOff>
      <xdr:row>122</xdr:row>
      <xdr:rowOff>28575</xdr:rowOff>
    </xdr:from>
    <xdr:to>
      <xdr:col>8</xdr:col>
      <xdr:colOff>0</xdr:colOff>
      <xdr:row>141</xdr:row>
      <xdr:rowOff>85725</xdr:rowOff>
    </xdr:to>
    <xdr:graphicFrame>
      <xdr:nvGraphicFramePr>
        <xdr:cNvPr id="5" name="Chart 8"/>
        <xdr:cNvGraphicFramePr/>
      </xdr:nvGraphicFramePr>
      <xdr:xfrm>
        <a:off x="514350" y="21621750"/>
        <a:ext cx="5762625" cy="3133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504825</xdr:colOff>
      <xdr:row>141</xdr:row>
      <xdr:rowOff>114300</xdr:rowOff>
    </xdr:from>
    <xdr:to>
      <xdr:col>8</xdr:col>
      <xdr:colOff>9525</xdr:colOff>
      <xdr:row>156</xdr:row>
      <xdr:rowOff>142875</xdr:rowOff>
    </xdr:to>
    <xdr:graphicFrame>
      <xdr:nvGraphicFramePr>
        <xdr:cNvPr id="6" name="Chart 9"/>
        <xdr:cNvGraphicFramePr/>
      </xdr:nvGraphicFramePr>
      <xdr:xfrm>
        <a:off x="504825" y="24784050"/>
        <a:ext cx="5781675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485775</xdr:colOff>
      <xdr:row>157</xdr:row>
      <xdr:rowOff>85725</xdr:rowOff>
    </xdr:from>
    <xdr:to>
      <xdr:col>7</xdr:col>
      <xdr:colOff>809625</xdr:colOff>
      <xdr:row>174</xdr:row>
      <xdr:rowOff>123825</xdr:rowOff>
    </xdr:to>
    <xdr:graphicFrame>
      <xdr:nvGraphicFramePr>
        <xdr:cNvPr id="7" name="Chart 10"/>
        <xdr:cNvGraphicFramePr/>
      </xdr:nvGraphicFramePr>
      <xdr:xfrm>
        <a:off x="485775" y="27346275"/>
        <a:ext cx="5781675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504825</xdr:colOff>
      <xdr:row>175</xdr:row>
      <xdr:rowOff>9525</xdr:rowOff>
    </xdr:from>
    <xdr:to>
      <xdr:col>7</xdr:col>
      <xdr:colOff>781050</xdr:colOff>
      <xdr:row>194</xdr:row>
      <xdr:rowOff>0</xdr:rowOff>
    </xdr:to>
    <xdr:graphicFrame>
      <xdr:nvGraphicFramePr>
        <xdr:cNvPr id="8" name="Chart 11"/>
        <xdr:cNvGraphicFramePr/>
      </xdr:nvGraphicFramePr>
      <xdr:xfrm>
        <a:off x="504825" y="30184725"/>
        <a:ext cx="5734050" cy="3067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514350</xdr:colOff>
      <xdr:row>194</xdr:row>
      <xdr:rowOff>28575</xdr:rowOff>
    </xdr:from>
    <xdr:to>
      <xdr:col>8</xdr:col>
      <xdr:colOff>0</xdr:colOff>
      <xdr:row>209</xdr:row>
      <xdr:rowOff>95250</xdr:rowOff>
    </xdr:to>
    <xdr:graphicFrame>
      <xdr:nvGraphicFramePr>
        <xdr:cNvPr id="9" name="Chart 12"/>
        <xdr:cNvGraphicFramePr/>
      </xdr:nvGraphicFramePr>
      <xdr:xfrm>
        <a:off x="514350" y="33280350"/>
        <a:ext cx="576262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485775</xdr:colOff>
      <xdr:row>210</xdr:row>
      <xdr:rowOff>38100</xdr:rowOff>
    </xdr:from>
    <xdr:to>
      <xdr:col>7</xdr:col>
      <xdr:colOff>809625</xdr:colOff>
      <xdr:row>229</xdr:row>
      <xdr:rowOff>114300</xdr:rowOff>
    </xdr:to>
    <xdr:graphicFrame>
      <xdr:nvGraphicFramePr>
        <xdr:cNvPr id="10" name="Chart 13"/>
        <xdr:cNvGraphicFramePr/>
      </xdr:nvGraphicFramePr>
      <xdr:xfrm>
        <a:off x="485775" y="35880675"/>
        <a:ext cx="5781675" cy="3152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485775</xdr:colOff>
      <xdr:row>230</xdr:row>
      <xdr:rowOff>0</xdr:rowOff>
    </xdr:from>
    <xdr:to>
      <xdr:col>7</xdr:col>
      <xdr:colOff>809625</xdr:colOff>
      <xdr:row>247</xdr:row>
      <xdr:rowOff>57150</xdr:rowOff>
    </xdr:to>
    <xdr:graphicFrame>
      <xdr:nvGraphicFramePr>
        <xdr:cNvPr id="11" name="Chart 14"/>
        <xdr:cNvGraphicFramePr/>
      </xdr:nvGraphicFramePr>
      <xdr:xfrm>
        <a:off x="485775" y="39081075"/>
        <a:ext cx="5781675" cy="2809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514350</xdr:colOff>
      <xdr:row>247</xdr:row>
      <xdr:rowOff>114300</xdr:rowOff>
    </xdr:from>
    <xdr:to>
      <xdr:col>8</xdr:col>
      <xdr:colOff>0</xdr:colOff>
      <xdr:row>262</xdr:row>
      <xdr:rowOff>85725</xdr:rowOff>
    </xdr:to>
    <xdr:graphicFrame>
      <xdr:nvGraphicFramePr>
        <xdr:cNvPr id="12" name="Chart 15"/>
        <xdr:cNvGraphicFramePr/>
      </xdr:nvGraphicFramePr>
      <xdr:xfrm>
        <a:off x="514350" y="41948100"/>
        <a:ext cx="5762625" cy="2400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B1">
      <selection activeCell="E13" sqref="E13:F15"/>
    </sheetView>
  </sheetViews>
  <sheetFormatPr defaultColWidth="9.140625" defaultRowHeight="12.75"/>
  <cols>
    <col min="1" max="1" width="9.140625" style="1" customWidth="1"/>
    <col min="2" max="6" width="13.140625" style="1" customWidth="1"/>
    <col min="7" max="16384" width="9.140625" style="1" customWidth="1"/>
  </cols>
  <sheetData>
    <row r="1" spans="1:6" ht="15.75" thickBot="1">
      <c r="A1" s="15" t="s">
        <v>15</v>
      </c>
      <c r="B1" s="18" t="s">
        <v>12</v>
      </c>
      <c r="C1" s="18" t="s">
        <v>12</v>
      </c>
      <c r="D1" s="18" t="s">
        <v>12</v>
      </c>
      <c r="E1" s="18" t="s">
        <v>23</v>
      </c>
      <c r="F1" s="18" t="s">
        <v>23</v>
      </c>
    </row>
    <row r="2" spans="1:6" ht="31.5">
      <c r="A2" s="12" t="s">
        <v>13</v>
      </c>
      <c r="B2" s="16" t="s">
        <v>0</v>
      </c>
      <c r="C2" s="16" t="s">
        <v>16</v>
      </c>
      <c r="D2" s="16" t="s">
        <v>11</v>
      </c>
      <c r="E2" s="16" t="s">
        <v>18</v>
      </c>
      <c r="F2" s="17" t="s">
        <v>19</v>
      </c>
    </row>
    <row r="3" spans="1:6" ht="15.75">
      <c r="A3" s="10">
        <v>1</v>
      </c>
      <c r="B3" s="24">
        <v>0.11581</v>
      </c>
      <c r="C3" s="24">
        <v>-40.04831</v>
      </c>
      <c r="D3" s="24">
        <v>-95.04643</v>
      </c>
      <c r="E3" s="2">
        <v>-0.30237</v>
      </c>
      <c r="F3" s="7">
        <v>-0.20727</v>
      </c>
    </row>
    <row r="4" spans="1:6" ht="15.75">
      <c r="A4" s="10">
        <v>2</v>
      </c>
      <c r="B4" s="24">
        <v>0.11385</v>
      </c>
      <c r="C4" s="24">
        <v>-40.04969</v>
      </c>
      <c r="D4" s="24">
        <v>-95.04724</v>
      </c>
      <c r="E4" s="2">
        <v>-0.30427</v>
      </c>
      <c r="F4" s="7">
        <v>-0.20806</v>
      </c>
    </row>
    <row r="5" spans="1:6" ht="15.75">
      <c r="A5" s="10">
        <v>3</v>
      </c>
      <c r="B5" s="24">
        <v>0.11464</v>
      </c>
      <c r="C5" s="24">
        <v>-40.04848</v>
      </c>
      <c r="D5" s="24">
        <v>-95.05002</v>
      </c>
      <c r="E5" s="2">
        <v>-0.30336</v>
      </c>
      <c r="F5" s="7">
        <v>-0.21058</v>
      </c>
    </row>
    <row r="6" spans="1:6" ht="15.75">
      <c r="A6" s="10">
        <v>4</v>
      </c>
      <c r="B6" s="24">
        <v>0.09926</v>
      </c>
      <c r="C6" s="25">
        <v>-40.07214</v>
      </c>
      <c r="D6" s="25">
        <v>-95.04872</v>
      </c>
      <c r="E6" s="2">
        <v>-0.31835</v>
      </c>
      <c r="F6" s="7">
        <v>-0.21371</v>
      </c>
    </row>
    <row r="7" spans="1:6" ht="15.75">
      <c r="A7" s="10">
        <v>5</v>
      </c>
      <c r="B7" s="24">
        <v>0.09484</v>
      </c>
      <c r="C7" s="25">
        <v>-40.07888</v>
      </c>
      <c r="D7" s="25">
        <v>-95.04795</v>
      </c>
      <c r="E7" s="2">
        <v>-0.32264</v>
      </c>
      <c r="F7" s="7">
        <v>-0.21466</v>
      </c>
    </row>
    <row r="8" spans="1:6" ht="15.75">
      <c r="A8" s="10">
        <v>6</v>
      </c>
      <c r="B8" s="24">
        <v>0.09225</v>
      </c>
      <c r="C8" s="25">
        <v>-40.08421</v>
      </c>
      <c r="D8" s="25">
        <v>-95.04653</v>
      </c>
      <c r="E8" s="2">
        <v>-0.32519</v>
      </c>
      <c r="F8" s="7">
        <v>-0.21449</v>
      </c>
    </row>
    <row r="9" spans="1:6" ht="15.75">
      <c r="A9" s="10">
        <v>7</v>
      </c>
      <c r="B9" s="24">
        <v>0.08287</v>
      </c>
      <c r="C9" s="25">
        <v>-40.10125</v>
      </c>
      <c r="D9" s="25">
        <v>-95.04421</v>
      </c>
      <c r="E9" s="2">
        <v>-0.3344</v>
      </c>
      <c r="F9" s="7">
        <v>-0.21631</v>
      </c>
    </row>
    <row r="10" spans="1:6" ht="15.75">
      <c r="A10" s="10">
        <v>8</v>
      </c>
      <c r="B10" s="25">
        <v>0.08238</v>
      </c>
      <c r="C10" s="25">
        <v>-40.09989</v>
      </c>
      <c r="D10" s="25">
        <v>-95.04561</v>
      </c>
      <c r="E10" s="2">
        <v>-0.33477</v>
      </c>
      <c r="F10" s="7">
        <v>-0.21727</v>
      </c>
    </row>
    <row r="11" spans="1:6" ht="15.75">
      <c r="A11" s="10">
        <v>9</v>
      </c>
      <c r="B11" s="25">
        <v>0.06571</v>
      </c>
      <c r="C11" s="25">
        <v>-40.13817</v>
      </c>
      <c r="D11" s="25">
        <v>-95.04198</v>
      </c>
      <c r="E11" s="2">
        <v>-0.3516</v>
      </c>
      <c r="F11" s="7">
        <v>-0.21868</v>
      </c>
    </row>
    <row r="12" spans="1:6" ht="16.5" thickBot="1">
      <c r="A12" s="20">
        <v>10</v>
      </c>
      <c r="B12" s="26">
        <v>0.08009</v>
      </c>
      <c r="C12" s="26">
        <v>-40.11085</v>
      </c>
      <c r="D12" s="26">
        <v>-95.0453</v>
      </c>
      <c r="E12" s="21">
        <v>-0.33688</v>
      </c>
      <c r="F12" s="22">
        <v>-0.21887</v>
      </c>
    </row>
    <row r="13" spans="1:6" ht="16.5" thickTop="1">
      <c r="A13" s="10" t="s">
        <v>8</v>
      </c>
      <c r="B13" s="2">
        <f>AVERAGE(B3:B12)</f>
        <v>0.09417</v>
      </c>
      <c r="C13" s="2">
        <f>AVERAGE(C3:C12)</f>
        <v>-40.083186999999995</v>
      </c>
      <c r="D13" s="2">
        <f>AVERAGE(D3:D12)</f>
        <v>-95.046399</v>
      </c>
      <c r="E13" s="2">
        <f>AVERAGE(E3:E12)</f>
        <v>-0.323383</v>
      </c>
      <c r="F13" s="7">
        <f>AVERAGE(F3:F12)</f>
        <v>-0.21399000000000004</v>
      </c>
    </row>
    <row r="14" spans="1:6" ht="15.75">
      <c r="A14" s="10" t="s">
        <v>9</v>
      </c>
      <c r="B14" s="2">
        <f>MAX(B3:B12)-MIN(B3:B12)</f>
        <v>0.05009999999999999</v>
      </c>
      <c r="C14" s="2">
        <f>MAX(C3:C12)-MIN(C3:C12)</f>
        <v>0.0898600000000016</v>
      </c>
      <c r="D14" s="2">
        <f>MAX(D3:D12)-MIN(D3:D12)</f>
        <v>0.008040000000008263</v>
      </c>
      <c r="E14" s="2">
        <f>MAX(E3:E12)-MIN(E3:E12)</f>
        <v>0.049229999999999996</v>
      </c>
      <c r="F14" s="7">
        <f>MAX(F3:F12)-MIN(F3:F12)</f>
        <v>0.0116</v>
      </c>
    </row>
    <row r="15" spans="1:6" ht="15.75">
      <c r="A15" s="10" t="s">
        <v>10</v>
      </c>
      <c r="B15" s="2">
        <f>STDEV(B3:B12)</f>
        <v>0.016929817220251143</v>
      </c>
      <c r="C15" s="2">
        <f>STDEV(C3:C12)</f>
        <v>0.029959782320082548</v>
      </c>
      <c r="D15" s="2">
        <f>STDEV(D3:D12)</f>
        <v>0.002304085501887375</v>
      </c>
      <c r="E15" s="2">
        <f>STDEV(E3:E12)</f>
        <v>0.016554046198907248</v>
      </c>
      <c r="F15" s="7">
        <f>STDEV(F3:F12)</f>
        <v>0.004145680482944469</v>
      </c>
    </row>
    <row r="16" spans="1:6" ht="15.75">
      <c r="A16" s="30" t="s">
        <v>22</v>
      </c>
      <c r="B16" s="2">
        <v>0.065</v>
      </c>
      <c r="C16" s="2" t="s">
        <v>21</v>
      </c>
      <c r="D16" s="2" t="s">
        <v>21</v>
      </c>
      <c r="E16" s="2">
        <v>0.065</v>
      </c>
      <c r="F16" s="7">
        <v>0.03</v>
      </c>
    </row>
    <row r="17" spans="1:6" ht="15.75" thickBot="1">
      <c r="A17" s="27" t="s">
        <v>20</v>
      </c>
      <c r="B17" s="28">
        <v>0</v>
      </c>
      <c r="C17" s="28" t="s">
        <v>21</v>
      </c>
      <c r="D17" s="28" t="s">
        <v>21</v>
      </c>
      <c r="E17" s="28">
        <v>-0.4</v>
      </c>
      <c r="F17" s="29">
        <v>-0.2</v>
      </c>
    </row>
  </sheetData>
  <printOptions/>
  <pageMargins left="0.5" right="0.5" top="1" bottom="0.25" header="0.5" footer="0.5"/>
  <pageSetup horizontalDpi="600" verticalDpi="600" orientation="portrait" r:id="rId2"/>
  <headerFooter alignWithMargins="0">
    <oddHeader>&amp;C&amp;F
NO VACUUM STATS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E3" sqref="E3:F12"/>
    </sheetView>
  </sheetViews>
  <sheetFormatPr defaultColWidth="9.140625" defaultRowHeight="12.75"/>
  <cols>
    <col min="1" max="1" width="10.28125" style="1" bestFit="1" customWidth="1"/>
    <col min="2" max="2" width="13.8515625" style="2" bestFit="1" customWidth="1"/>
    <col min="3" max="4" width="12.7109375" style="2" bestFit="1" customWidth="1"/>
    <col min="5" max="5" width="8.421875" style="3" customWidth="1"/>
    <col min="6" max="6" width="11.140625" style="1" customWidth="1"/>
    <col min="7" max="7" width="12.7109375" style="1" bestFit="1" customWidth="1"/>
    <col min="8" max="8" width="12.28125" style="1" bestFit="1" customWidth="1"/>
    <col min="9" max="9" width="12.421875" style="1" bestFit="1" customWidth="1"/>
    <col min="10" max="16384" width="9.140625" style="1" customWidth="1"/>
  </cols>
  <sheetData>
    <row r="1" spans="1:7" ht="15.75" thickBot="1">
      <c r="A1" s="15" t="s">
        <v>15</v>
      </c>
      <c r="B1" s="18" t="s">
        <v>12</v>
      </c>
      <c r="F1" s="15" t="s">
        <v>15</v>
      </c>
      <c r="G1" s="18" t="s">
        <v>12</v>
      </c>
    </row>
    <row r="2" spans="1:9" ht="15.75">
      <c r="A2" s="12" t="s">
        <v>1</v>
      </c>
      <c r="B2" s="13" t="s">
        <v>2</v>
      </c>
      <c r="C2" s="13" t="s">
        <v>3</v>
      </c>
      <c r="D2" s="14" t="s">
        <v>4</v>
      </c>
      <c r="F2" s="12" t="s">
        <v>5</v>
      </c>
      <c r="G2" s="13" t="s">
        <v>2</v>
      </c>
      <c r="H2" s="13" t="s">
        <v>3</v>
      </c>
      <c r="I2" s="14" t="s">
        <v>4</v>
      </c>
    </row>
    <row r="3" spans="1:9" ht="15.75">
      <c r="A3" s="10">
        <f>'WC Position'!A3</f>
        <v>1</v>
      </c>
      <c r="B3" s="2">
        <v>95.06193</v>
      </c>
      <c r="C3" s="2">
        <v>102.44768</v>
      </c>
      <c r="D3" s="7">
        <v>-38.02278</v>
      </c>
      <c r="F3" s="10">
        <f>'WC Position'!A3</f>
        <v>1</v>
      </c>
      <c r="G3" s="2">
        <v>-93.8056</v>
      </c>
      <c r="H3" s="2">
        <v>102.90098</v>
      </c>
      <c r="I3" s="7">
        <v>-38.53471</v>
      </c>
    </row>
    <row r="4" spans="1:9" ht="15.75">
      <c r="A4" s="10">
        <f>'WC Position'!A4</f>
        <v>2</v>
      </c>
      <c r="B4" s="2">
        <v>95.06136</v>
      </c>
      <c r="C4" s="2">
        <v>102.44629</v>
      </c>
      <c r="D4" s="7">
        <v>-38.02057</v>
      </c>
      <c r="F4" s="10">
        <f>'WC Position'!A4</f>
        <v>2</v>
      </c>
      <c r="G4" s="2">
        <v>-93.80627</v>
      </c>
      <c r="H4" s="2">
        <v>102.90296</v>
      </c>
      <c r="I4" s="7">
        <v>-38.53411</v>
      </c>
    </row>
    <row r="5" spans="1:9" ht="15.75">
      <c r="A5" s="10">
        <f>'WC Position'!A5</f>
        <v>3</v>
      </c>
      <c r="B5" s="2">
        <v>95.06102</v>
      </c>
      <c r="C5" s="2">
        <v>102.44586</v>
      </c>
      <c r="D5" s="7">
        <v>-38.01826</v>
      </c>
      <c r="F5" s="10">
        <f>'WC Position'!A5</f>
        <v>3</v>
      </c>
      <c r="G5" s="2">
        <v>-93.80659</v>
      </c>
      <c r="H5" s="2">
        <v>102.90249</v>
      </c>
      <c r="I5" s="7">
        <v>-38.53353</v>
      </c>
    </row>
    <row r="6" spans="1:9" ht="15.75">
      <c r="A6" s="10">
        <f>'WC Position'!A6</f>
        <v>4</v>
      </c>
      <c r="B6" s="2">
        <v>95.05758</v>
      </c>
      <c r="C6" s="2">
        <v>102.43743</v>
      </c>
      <c r="D6" s="7">
        <v>-38.0157</v>
      </c>
      <c r="F6" s="10">
        <f>'WC Position'!A6</f>
        <v>4</v>
      </c>
      <c r="G6" s="2">
        <v>-93.8096</v>
      </c>
      <c r="H6" s="2">
        <v>102.91191</v>
      </c>
      <c r="I6" s="7">
        <v>-38.53646</v>
      </c>
    </row>
    <row r="7" spans="1:9" ht="15.75">
      <c r="A7" s="10">
        <f>'WC Position'!A7</f>
        <v>5</v>
      </c>
      <c r="B7" s="2">
        <v>95.05678</v>
      </c>
      <c r="C7" s="2">
        <v>102.4354</v>
      </c>
      <c r="D7" s="7">
        <v>-38.01478</v>
      </c>
      <c r="F7" s="10">
        <f>'WC Position'!A7</f>
        <v>5</v>
      </c>
      <c r="G7" s="2">
        <v>-93.81043</v>
      </c>
      <c r="H7" s="2">
        <v>102.91547</v>
      </c>
      <c r="I7" s="7">
        <v>-38.53709</v>
      </c>
    </row>
    <row r="8" spans="1:9" ht="15.75">
      <c r="A8" s="10">
        <f>'WC Position'!A8</f>
        <v>6</v>
      </c>
      <c r="B8" s="2">
        <v>95.05586</v>
      </c>
      <c r="C8" s="2">
        <v>102.43521</v>
      </c>
      <c r="D8" s="7">
        <v>-38.01492</v>
      </c>
      <c r="F8" s="10">
        <f>'WC Position'!A8</f>
        <v>6</v>
      </c>
      <c r="G8" s="2">
        <v>-93.81086</v>
      </c>
      <c r="H8" s="2">
        <v>102.91729</v>
      </c>
      <c r="I8" s="7">
        <v>-38.53743</v>
      </c>
    </row>
    <row r="9" spans="1:9" ht="15.75">
      <c r="A9" s="10">
        <f>'WC Position'!A9</f>
        <v>7</v>
      </c>
      <c r="B9" s="2">
        <v>95.05426</v>
      </c>
      <c r="C9" s="2">
        <v>102.43078</v>
      </c>
      <c r="D9" s="7">
        <v>-38.01322</v>
      </c>
      <c r="F9" s="10">
        <f>'WC Position'!A9</f>
        <v>7</v>
      </c>
      <c r="G9" s="2">
        <v>-93.81232</v>
      </c>
      <c r="H9" s="2">
        <v>102.92153</v>
      </c>
      <c r="I9" s="7">
        <v>-38.53911</v>
      </c>
    </row>
    <row r="10" spans="1:9" ht="15.75">
      <c r="A10" s="10">
        <f>'WC Position'!A10</f>
        <v>8</v>
      </c>
      <c r="B10" s="2">
        <v>95.05402</v>
      </c>
      <c r="C10" s="2">
        <v>102.42962</v>
      </c>
      <c r="D10" s="7">
        <v>-38.01223</v>
      </c>
      <c r="F10" s="10">
        <f>'WC Position'!A10</f>
        <v>8</v>
      </c>
      <c r="G10" s="2">
        <v>-93.81247</v>
      </c>
      <c r="H10" s="2">
        <v>102.92192</v>
      </c>
      <c r="I10" s="7">
        <v>-38.53878</v>
      </c>
    </row>
    <row r="11" spans="1:9" ht="15.75">
      <c r="A11" s="10">
        <f>'WC Position'!A11</f>
        <v>9</v>
      </c>
      <c r="B11" s="2">
        <v>95.05098</v>
      </c>
      <c r="C11" s="2">
        <v>102.42317</v>
      </c>
      <c r="D11" s="7">
        <v>-38.00993</v>
      </c>
      <c r="F11" s="10">
        <f>'WC Position'!A11</f>
        <v>9</v>
      </c>
      <c r="G11" s="2">
        <v>-93.81502</v>
      </c>
      <c r="H11" s="2">
        <v>102.92945</v>
      </c>
      <c r="I11" s="7">
        <v>-38.54112</v>
      </c>
    </row>
    <row r="12" spans="1:9" ht="16.5" thickBot="1">
      <c r="A12" s="20">
        <f>'WC Position'!A12</f>
        <v>10</v>
      </c>
      <c r="B12" s="21">
        <v>95.05338</v>
      </c>
      <c r="C12" s="21">
        <v>102.42943</v>
      </c>
      <c r="D12" s="22">
        <v>-38.01173</v>
      </c>
      <c r="F12" s="20">
        <f>'WC Position'!A12</f>
        <v>10</v>
      </c>
      <c r="G12" s="21">
        <v>-93.81277</v>
      </c>
      <c r="H12" s="21">
        <v>102.92379</v>
      </c>
      <c r="I12" s="22">
        <v>-38.53869</v>
      </c>
    </row>
    <row r="13" spans="1:9" ht="16.5" thickTop="1">
      <c r="A13" s="10" t="s">
        <v>8</v>
      </c>
      <c r="B13" s="2">
        <f>AVERAGE(B3:B12)</f>
        <v>95.056717</v>
      </c>
      <c r="C13" s="2">
        <f>AVERAGE(C3:C12)</f>
        <v>102.436087</v>
      </c>
      <c r="D13" s="7">
        <f>AVERAGE(D3:D12)</f>
        <v>-38.015412</v>
      </c>
      <c r="F13" s="10" t="s">
        <v>8</v>
      </c>
      <c r="G13" s="2">
        <f>AVERAGE(G3:G12)</f>
        <v>-93.810193</v>
      </c>
      <c r="H13" s="2">
        <f>AVERAGE(H3:H12)</f>
        <v>102.914779</v>
      </c>
      <c r="I13" s="7">
        <f>AVERAGE(I3:I12)</f>
        <v>-38.53710299999999</v>
      </c>
    </row>
    <row r="14" spans="1:9" ht="15.75">
      <c r="A14" s="10" t="s">
        <v>9</v>
      </c>
      <c r="B14" s="2">
        <f>MAX(B3:B12)-MIN(B3:B12)</f>
        <v>0.010950000000008231</v>
      </c>
      <c r="C14" s="2">
        <f>MAX(C3:C12)-MIN(C3:C12)</f>
        <v>0.02451000000000647</v>
      </c>
      <c r="D14" s="7">
        <f>MAX(D3:D12)-MIN(D3:D12)</f>
        <v>0.01285000000000025</v>
      </c>
      <c r="F14" s="10" t="s">
        <v>9</v>
      </c>
      <c r="G14" s="2">
        <f>MAX(G3:G12)-MIN(G3:G12)</f>
        <v>0.009420000000005757</v>
      </c>
      <c r="H14" s="2">
        <f>MAX(H3:H12)-MIN(H3:H12)</f>
        <v>0.028469999999998663</v>
      </c>
      <c r="I14" s="7">
        <f>MAX(I3:I12)-MIN(I3:I12)</f>
        <v>0.00759000000000043</v>
      </c>
    </row>
    <row r="15" spans="1:9" ht="16.5" thickBot="1">
      <c r="A15" s="11" t="s">
        <v>10</v>
      </c>
      <c r="B15" s="8">
        <f>STDEV(B3:B12)</f>
        <v>0.003743011413881723</v>
      </c>
      <c r="C15" s="8">
        <f>STDEV(C3:C12)</f>
        <v>0.008287916304276678</v>
      </c>
      <c r="D15" s="9">
        <f>STDEV(D3:D12)</f>
        <v>0.0040588361769241564</v>
      </c>
      <c r="F15" s="11" t="s">
        <v>10</v>
      </c>
      <c r="G15" s="8">
        <f>STDEV(G3:G12)</f>
        <v>0.003161743717214292</v>
      </c>
      <c r="H15" s="8">
        <f>STDEV(H3:H12)</f>
        <v>0.00993948741133096</v>
      </c>
      <c r="I15" s="9">
        <f>STDEV(I3:I12)</f>
        <v>0.0024373621898376306</v>
      </c>
    </row>
    <row r="16" spans="1:9" ht="15.75">
      <c r="A16" s="19"/>
      <c r="F16" s="19"/>
      <c r="G16" s="2"/>
      <c r="H16" s="2"/>
      <c r="I16" s="2"/>
    </row>
    <row r="17" spans="1:7" ht="15.75" thickBot="1">
      <c r="A17" s="15" t="s">
        <v>15</v>
      </c>
      <c r="B17" s="18" t="s">
        <v>12</v>
      </c>
      <c r="F17" s="15" t="s">
        <v>15</v>
      </c>
      <c r="G17" s="18" t="s">
        <v>12</v>
      </c>
    </row>
    <row r="18" spans="1:9" ht="15.75">
      <c r="A18" s="12" t="s">
        <v>6</v>
      </c>
      <c r="B18" s="13" t="s">
        <v>2</v>
      </c>
      <c r="C18" s="13" t="s">
        <v>3</v>
      </c>
      <c r="D18" s="14" t="s">
        <v>4</v>
      </c>
      <c r="F18" s="12" t="s">
        <v>7</v>
      </c>
      <c r="G18" s="13" t="s">
        <v>2</v>
      </c>
      <c r="H18" s="13" t="s">
        <v>3</v>
      </c>
      <c r="I18" s="14" t="s">
        <v>4</v>
      </c>
    </row>
    <row r="19" spans="1:9" ht="15.75">
      <c r="A19" s="10">
        <f>'WC Position'!A3</f>
        <v>1</v>
      </c>
      <c r="B19" s="2">
        <v>-50.96709</v>
      </c>
      <c r="C19" s="2">
        <v>102.50489</v>
      </c>
      <c r="D19" s="7">
        <v>67.41648</v>
      </c>
      <c r="F19" s="10">
        <f>'WC Position'!A3</f>
        <v>1</v>
      </c>
      <c r="G19" s="2">
        <v>51.60954</v>
      </c>
      <c r="H19" s="2">
        <v>102.26269</v>
      </c>
      <c r="I19" s="7">
        <v>67.68619</v>
      </c>
    </row>
    <row r="20" spans="1:9" ht="15.75">
      <c r="A20" s="10">
        <f>'WC Position'!A4</f>
        <v>2</v>
      </c>
      <c r="B20" s="2">
        <v>-50.9685</v>
      </c>
      <c r="C20" s="2">
        <v>102.50457</v>
      </c>
      <c r="D20" s="7">
        <v>67.4169</v>
      </c>
      <c r="F20" s="10">
        <f>'WC Position'!A4</f>
        <v>2</v>
      </c>
      <c r="G20" s="2">
        <v>51.60789</v>
      </c>
      <c r="H20" s="2">
        <v>102.26025</v>
      </c>
      <c r="I20" s="7">
        <v>67.68735</v>
      </c>
    </row>
    <row r="21" spans="1:9" ht="15.75">
      <c r="A21" s="10">
        <f>'WC Position'!A5</f>
        <v>3</v>
      </c>
      <c r="B21" s="2">
        <v>-50.96936</v>
      </c>
      <c r="C21" s="2">
        <v>102.5036</v>
      </c>
      <c r="D21" s="7">
        <v>67.4185</v>
      </c>
      <c r="F21" s="10">
        <f>'WC Position'!A5</f>
        <v>3</v>
      </c>
      <c r="G21" s="2">
        <v>51.60724</v>
      </c>
      <c r="H21" s="2">
        <v>102.25942</v>
      </c>
      <c r="I21" s="7">
        <v>67.68898</v>
      </c>
    </row>
    <row r="22" spans="1:9" ht="15.75">
      <c r="A22" s="10">
        <f>'WC Position'!A6</f>
        <v>4</v>
      </c>
      <c r="B22" s="2">
        <v>-50.97555</v>
      </c>
      <c r="C22" s="2">
        <v>102.50283</v>
      </c>
      <c r="D22" s="7">
        <v>67.41659</v>
      </c>
      <c r="F22" s="10">
        <f>'WC Position'!A6</f>
        <v>4</v>
      </c>
      <c r="G22" s="2">
        <v>51.60121</v>
      </c>
      <c r="H22" s="2">
        <v>102.2499</v>
      </c>
      <c r="I22" s="7">
        <v>67.69016</v>
      </c>
    </row>
    <row r="23" spans="1:9" ht="15.75">
      <c r="A23" s="10">
        <f>'WC Position'!A7</f>
        <v>5</v>
      </c>
      <c r="B23" s="2">
        <v>-50.97729</v>
      </c>
      <c r="C23" s="2">
        <v>102.50321</v>
      </c>
      <c r="D23" s="7">
        <v>67.41649</v>
      </c>
      <c r="F23" s="10">
        <f>'WC Position'!A7</f>
        <v>5</v>
      </c>
      <c r="G23" s="2">
        <v>51.59928</v>
      </c>
      <c r="H23" s="2">
        <v>102.24728</v>
      </c>
      <c r="I23" s="7">
        <v>67.6908</v>
      </c>
    </row>
    <row r="24" spans="1:9" ht="15.75">
      <c r="A24" s="10">
        <f>'WC Position'!A8</f>
        <v>6</v>
      </c>
      <c r="B24" s="2">
        <v>-50.97793</v>
      </c>
      <c r="C24" s="2">
        <v>102.50389</v>
      </c>
      <c r="D24" s="7">
        <v>67.41663</v>
      </c>
      <c r="F24" s="10">
        <f>'WC Position'!A8</f>
        <v>6</v>
      </c>
      <c r="G24" s="2">
        <v>51.59856</v>
      </c>
      <c r="H24" s="2">
        <v>102.24635</v>
      </c>
      <c r="I24" s="7">
        <v>67.69122</v>
      </c>
    </row>
    <row r="25" spans="1:9" ht="15.75">
      <c r="A25" s="10">
        <f>'WC Position'!A9</f>
        <v>7</v>
      </c>
      <c r="B25" s="2">
        <v>-50.98093</v>
      </c>
      <c r="C25" s="2">
        <v>102.50366</v>
      </c>
      <c r="D25" s="7">
        <v>67.41598</v>
      </c>
      <c r="F25" s="10">
        <f>'WC Position'!A9</f>
        <v>7</v>
      </c>
      <c r="G25" s="2">
        <v>51.5956</v>
      </c>
      <c r="H25" s="2">
        <v>102.24143</v>
      </c>
      <c r="I25" s="7">
        <v>67.69159</v>
      </c>
    </row>
    <row r="26" spans="1:9" ht="15.75">
      <c r="A26" s="10">
        <f>'WC Position'!A10</f>
        <v>8</v>
      </c>
      <c r="B26" s="2">
        <v>-50.98158</v>
      </c>
      <c r="C26" s="2">
        <v>102.5035</v>
      </c>
      <c r="D26" s="7">
        <v>67.41587</v>
      </c>
      <c r="F26" s="10">
        <f>'WC Position'!A10</f>
        <v>8</v>
      </c>
      <c r="G26" s="2">
        <v>51.5952</v>
      </c>
      <c r="H26" s="2">
        <v>102.24067</v>
      </c>
      <c r="I26" s="7">
        <v>67.6917</v>
      </c>
    </row>
    <row r="27" spans="1:9" ht="15.75">
      <c r="A27" s="10">
        <f>'WC Position'!A11</f>
        <v>9</v>
      </c>
      <c r="B27" s="2">
        <v>-50.98588</v>
      </c>
      <c r="C27" s="2">
        <v>102.50359</v>
      </c>
      <c r="D27" s="7">
        <v>67.41481</v>
      </c>
      <c r="F27" s="10">
        <f>'WC Position'!A11</f>
        <v>9</v>
      </c>
      <c r="G27" s="2">
        <v>51.59085</v>
      </c>
      <c r="H27" s="2">
        <v>102.23425</v>
      </c>
      <c r="I27" s="7">
        <v>67.69307</v>
      </c>
    </row>
    <row r="28" spans="1:9" ht="16.5" thickBot="1">
      <c r="A28" s="20">
        <f>'WC Position'!A12</f>
        <v>10</v>
      </c>
      <c r="B28" s="21">
        <v>-50.98205</v>
      </c>
      <c r="C28" s="21">
        <v>102.50255</v>
      </c>
      <c r="D28" s="22">
        <v>67.41578</v>
      </c>
      <c r="F28" s="20">
        <f>'WC Position'!A12</f>
        <v>10</v>
      </c>
      <c r="G28" s="21">
        <v>51.59458</v>
      </c>
      <c r="H28" s="21">
        <v>102.23982</v>
      </c>
      <c r="I28" s="22">
        <v>67.6925</v>
      </c>
    </row>
    <row r="29" spans="1:9" ht="16.5" thickTop="1">
      <c r="A29" s="10" t="s">
        <v>8</v>
      </c>
      <c r="B29" s="2">
        <f>AVERAGE(B19:B28)</f>
        <v>-50.976616</v>
      </c>
      <c r="C29" s="2">
        <f>AVERAGE(C19:C28)</f>
        <v>102.503629</v>
      </c>
      <c r="D29" s="7">
        <f>AVERAGE(D19:D28)</f>
        <v>67.416403</v>
      </c>
      <c r="E29" s="1"/>
      <c r="F29" s="10" t="s">
        <v>8</v>
      </c>
      <c r="G29" s="2">
        <f>AVERAGE(G19:G28)</f>
        <v>51.599995</v>
      </c>
      <c r="H29" s="2">
        <f>AVERAGE(H19:H28)</f>
        <v>102.24820600000001</v>
      </c>
      <c r="I29" s="7">
        <f>AVERAGE(I19:I28)</f>
        <v>67.69035600000001</v>
      </c>
    </row>
    <row r="30" spans="1:9" ht="15.75">
      <c r="A30" s="10" t="s">
        <v>9</v>
      </c>
      <c r="B30" s="2">
        <f>MAX(B19:B28)-MIN(B19:B28)</f>
        <v>0.01879000000000275</v>
      </c>
      <c r="C30" s="2">
        <f>MAX(C19:C28)-MIN(C19:C28)</f>
        <v>0.0023400000000037835</v>
      </c>
      <c r="D30" s="7">
        <f>MAX(D19:D28)-MIN(D19:D28)</f>
        <v>0.0036899999999917554</v>
      </c>
      <c r="E30" s="1"/>
      <c r="F30" s="10" t="s">
        <v>9</v>
      </c>
      <c r="G30" s="2">
        <f>MAX(G19:G28)-MIN(G19:G28)</f>
        <v>0.01868999999999943</v>
      </c>
      <c r="H30" s="2">
        <f>MAX(H19:H28)-MIN(H19:H28)</f>
        <v>0.02844000000000335</v>
      </c>
      <c r="I30" s="7">
        <f>MAX(I19:I28)-MIN(I19:I28)</f>
        <v>0.006880000000009545</v>
      </c>
    </row>
    <row r="31" spans="1:9" ht="16.5" thickBot="1">
      <c r="A31" s="11" t="s">
        <v>10</v>
      </c>
      <c r="B31" s="8">
        <f>STDEV(B19:B28)</f>
        <v>0.006422035329845741</v>
      </c>
      <c r="C31" s="8">
        <f>STDEV(C19:C28)</f>
        <v>0.0007103903465316243</v>
      </c>
      <c r="D31" s="9">
        <f>STDEV(D19:D28)</f>
        <v>0.0009506261094648273</v>
      </c>
      <c r="E31" s="1"/>
      <c r="F31" s="11" t="s">
        <v>10</v>
      </c>
      <c r="G31" s="8">
        <f>STDEV(G19:G28)</f>
        <v>0.006370383295636784</v>
      </c>
      <c r="H31" s="8">
        <f>STDEV(H19:H28)</f>
        <v>0.00975004410246677</v>
      </c>
      <c r="I31" s="9">
        <f>STDEV(I19:I28)</f>
        <v>0.0022250752796271903</v>
      </c>
    </row>
    <row r="32" spans="1:5" ht="15">
      <c r="A32" s="3"/>
      <c r="B32" s="1"/>
      <c r="C32" s="1"/>
      <c r="D32" s="1"/>
      <c r="E32" s="1"/>
    </row>
    <row r="33" spans="1:5" ht="15">
      <c r="A33" s="3"/>
      <c r="B33" s="1"/>
      <c r="C33" s="1"/>
      <c r="D33" s="1"/>
      <c r="E33" s="1"/>
    </row>
    <row r="34" spans="1:5" ht="15">
      <c r="A34" s="3"/>
      <c r="B34" s="1"/>
      <c r="C34" s="1"/>
      <c r="D34" s="1"/>
      <c r="E34" s="1"/>
    </row>
    <row r="35" spans="1:5" ht="15">
      <c r="A35" s="3"/>
      <c r="B35" s="1"/>
      <c r="C35" s="1"/>
      <c r="D35" s="1"/>
      <c r="E35" s="1"/>
    </row>
    <row r="36" spans="1:5" ht="15">
      <c r="A36" s="3"/>
      <c r="B36" s="1"/>
      <c r="C36" s="1"/>
      <c r="D36" s="1"/>
      <c r="E36" s="1"/>
    </row>
    <row r="37" spans="1:5" ht="15">
      <c r="A37" s="3"/>
      <c r="B37" s="1"/>
      <c r="C37" s="1"/>
      <c r="D37" s="1"/>
      <c r="E37" s="1"/>
    </row>
    <row r="38" spans="1:5" ht="15">
      <c r="A38" s="3"/>
      <c r="B38" s="1"/>
      <c r="C38" s="1"/>
      <c r="D38" s="1"/>
      <c r="E38" s="1"/>
    </row>
    <row r="39" spans="1:5" ht="15">
      <c r="A39" s="3"/>
      <c r="B39" s="1"/>
      <c r="C39" s="1"/>
      <c r="D39" s="1"/>
      <c r="E39" s="1"/>
    </row>
    <row r="40" spans="1:5" ht="15">
      <c r="A40" s="3"/>
      <c r="B40" s="1"/>
      <c r="C40" s="1"/>
      <c r="D40" s="1"/>
      <c r="E40" s="1"/>
    </row>
    <row r="41" spans="1:5" ht="15">
      <c r="A41" s="3"/>
      <c r="B41" s="1"/>
      <c r="C41" s="1"/>
      <c r="D41" s="1"/>
      <c r="E41" s="1"/>
    </row>
    <row r="42" spans="1:5" ht="15">
      <c r="A42" s="3"/>
      <c r="B42" s="1"/>
      <c r="C42" s="1"/>
      <c r="D42" s="1"/>
      <c r="E42" s="1"/>
    </row>
    <row r="43" spans="1:5" ht="15">
      <c r="A43" s="3"/>
      <c r="B43" s="1"/>
      <c r="C43" s="1"/>
      <c r="D43" s="1"/>
      <c r="E43" s="1"/>
    </row>
    <row r="44" spans="1:5" ht="15">
      <c r="A44" s="3"/>
      <c r="B44" s="1"/>
      <c r="C44" s="1"/>
      <c r="D44" s="1"/>
      <c r="E44" s="1"/>
    </row>
    <row r="45" spans="1:5" ht="15">
      <c r="A45" s="3"/>
      <c r="B45" s="1"/>
      <c r="C45" s="1"/>
      <c r="D45" s="1"/>
      <c r="E45" s="1"/>
    </row>
    <row r="46" spans="1:5" ht="15">
      <c r="A46" s="3"/>
      <c r="B46" s="1"/>
      <c r="C46" s="1"/>
      <c r="D46" s="1"/>
      <c r="E46" s="1"/>
    </row>
    <row r="47" spans="1:5" ht="15">
      <c r="A47" s="3"/>
      <c r="B47" s="1"/>
      <c r="C47" s="1"/>
      <c r="D47" s="1"/>
      <c r="E47" s="1"/>
    </row>
    <row r="48" spans="1:5" ht="15">
      <c r="A48" s="3"/>
      <c r="B48" s="1"/>
      <c r="C48" s="1"/>
      <c r="D48" s="1"/>
      <c r="E48" s="1"/>
    </row>
    <row r="49" spans="1:5" ht="15">
      <c r="A49" s="3"/>
      <c r="B49" s="1"/>
      <c r="C49" s="1"/>
      <c r="D49" s="1"/>
      <c r="E49" s="1"/>
    </row>
    <row r="50" spans="1:5" ht="15">
      <c r="A50" s="3"/>
      <c r="B50" s="1"/>
      <c r="C50" s="1"/>
      <c r="D50" s="1"/>
      <c r="E50" s="1"/>
    </row>
    <row r="51" spans="1:5" ht="15">
      <c r="A51" s="3"/>
      <c r="B51" s="1"/>
      <c r="C51" s="1"/>
      <c r="D51" s="1"/>
      <c r="E51" s="1"/>
    </row>
    <row r="52" spans="1:5" ht="15">
      <c r="A52" s="3"/>
      <c r="B52" s="1"/>
      <c r="C52" s="1"/>
      <c r="D52" s="1"/>
      <c r="E52" s="1"/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NO VACUUM STATS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B13" sqref="B13:G15"/>
    </sheetView>
  </sheetViews>
  <sheetFormatPr defaultColWidth="9.140625" defaultRowHeight="12.75"/>
  <cols>
    <col min="1" max="1" width="9.140625" style="23" customWidth="1"/>
    <col min="2" max="2" width="10.8515625" style="23" bestFit="1" customWidth="1"/>
    <col min="3" max="3" width="12.8515625" style="23" bestFit="1" customWidth="1"/>
    <col min="4" max="4" width="10.8515625" style="1" bestFit="1" customWidth="1"/>
    <col min="5" max="7" width="12.28125" style="1" customWidth="1"/>
    <col min="8" max="16384" width="9.140625" style="1" customWidth="1"/>
  </cols>
  <sheetData>
    <row r="1" spans="1:4" s="6" customFormat="1" ht="16.5" thickBot="1">
      <c r="A1" s="4" t="s">
        <v>14</v>
      </c>
      <c r="B1" s="5"/>
      <c r="C1" s="5"/>
      <c r="D1" s="5"/>
    </row>
    <row r="2" spans="1:7" ht="15.75">
      <c r="A2" s="12" t="s">
        <v>13</v>
      </c>
      <c r="B2" s="13" t="s">
        <v>2</v>
      </c>
      <c r="C2" s="13" t="s">
        <v>3</v>
      </c>
      <c r="D2" s="14" t="s">
        <v>4</v>
      </c>
      <c r="E2" s="13" t="s">
        <v>24</v>
      </c>
      <c r="F2" s="13" t="s">
        <v>25</v>
      </c>
      <c r="G2" s="14" t="s">
        <v>26</v>
      </c>
    </row>
    <row r="3" spans="1:7" ht="15.75">
      <c r="A3" s="10">
        <f>'WC Position'!A3</f>
        <v>1</v>
      </c>
      <c r="B3" s="2">
        <v>93.98564</v>
      </c>
      <c r="C3" s="2">
        <v>-160.78494</v>
      </c>
      <c r="D3" s="7">
        <v>35.73978</v>
      </c>
      <c r="E3" s="1">
        <v>-0.08198</v>
      </c>
      <c r="F3" s="1">
        <v>89.87357</v>
      </c>
      <c r="G3" s="34">
        <v>89.88567</v>
      </c>
    </row>
    <row r="4" spans="1:7" ht="15.75">
      <c r="A4" s="10">
        <f>'WC Position'!A4</f>
        <v>2</v>
      </c>
      <c r="B4" s="2">
        <v>93.98758</v>
      </c>
      <c r="C4" s="2">
        <v>-160.78554</v>
      </c>
      <c r="D4" s="7">
        <v>35.73901</v>
      </c>
      <c r="E4" s="1">
        <v>-0.08092</v>
      </c>
      <c r="F4" s="1">
        <v>89.87404</v>
      </c>
      <c r="G4" s="34">
        <v>89.88531</v>
      </c>
    </row>
    <row r="5" spans="1:7" ht="15.75">
      <c r="A5" s="10">
        <f>'WC Position'!A5</f>
        <v>3</v>
      </c>
      <c r="B5" s="2">
        <v>93.98911</v>
      </c>
      <c r="C5" s="2">
        <v>-160.78744</v>
      </c>
      <c r="D5" s="7">
        <v>35.73644</v>
      </c>
      <c r="E5" s="1">
        <v>-0.08068</v>
      </c>
      <c r="F5" s="1">
        <v>89.87412</v>
      </c>
      <c r="G5" s="34">
        <v>89.88645</v>
      </c>
    </row>
    <row r="6" spans="1:7" ht="15.75">
      <c r="A6" s="10">
        <f>'WC Position'!A6</f>
        <v>4</v>
      </c>
      <c r="B6" s="2">
        <v>93.99331</v>
      </c>
      <c r="C6" s="2">
        <v>-160.78916</v>
      </c>
      <c r="D6" s="7">
        <v>35.71408</v>
      </c>
      <c r="E6" s="1">
        <v>-0.08266</v>
      </c>
      <c r="F6" s="1">
        <v>89.87884</v>
      </c>
      <c r="G6" s="34">
        <v>89.89986</v>
      </c>
    </row>
    <row r="7" spans="1:7" ht="15.75">
      <c r="A7" s="10">
        <f>'WC Position'!A7</f>
        <v>5</v>
      </c>
      <c r="B7" s="2">
        <v>93.99491</v>
      </c>
      <c r="C7" s="2">
        <v>-160.79026</v>
      </c>
      <c r="D7" s="7">
        <v>35.7155</v>
      </c>
      <c r="E7" s="1">
        <v>-0.08308</v>
      </c>
      <c r="F7" s="1">
        <v>89.88066</v>
      </c>
      <c r="G7" s="34">
        <v>89.89559</v>
      </c>
    </row>
    <row r="8" spans="1:7" ht="15.75">
      <c r="A8" s="10">
        <f>'WC Position'!A8</f>
        <v>6</v>
      </c>
      <c r="B8" s="2">
        <v>93.99453</v>
      </c>
      <c r="C8" s="2">
        <v>-160.7907</v>
      </c>
      <c r="D8" s="7">
        <v>35.71204</v>
      </c>
      <c r="E8" s="1">
        <v>-0.08478</v>
      </c>
      <c r="F8" s="1">
        <v>89.8823</v>
      </c>
      <c r="G8" s="34">
        <v>89.89646</v>
      </c>
    </row>
    <row r="9" spans="1:7" ht="15.75">
      <c r="A9" s="10">
        <f>'WC Position'!A9</f>
        <v>7</v>
      </c>
      <c r="B9" s="2">
        <v>93.99479</v>
      </c>
      <c r="C9" s="2">
        <v>-160.79164</v>
      </c>
      <c r="D9" s="7">
        <v>35.70941</v>
      </c>
      <c r="E9" s="1">
        <v>-0.08826</v>
      </c>
      <c r="F9" s="1">
        <v>89.88517</v>
      </c>
      <c r="G9" s="34">
        <v>89.89262</v>
      </c>
    </row>
    <row r="10" spans="1:7" ht="15.75">
      <c r="A10" s="10">
        <f>'WC Position'!A10</f>
        <v>8</v>
      </c>
      <c r="B10" s="2">
        <v>93.99603</v>
      </c>
      <c r="C10" s="2">
        <v>-160.79214</v>
      </c>
      <c r="D10" s="7">
        <v>35.71243</v>
      </c>
      <c r="E10" s="1">
        <v>-0.08667</v>
      </c>
      <c r="F10" s="1">
        <v>89.88424</v>
      </c>
      <c r="G10" s="34">
        <v>89.89067</v>
      </c>
    </row>
    <row r="11" spans="1:7" ht="15.75">
      <c r="A11" s="10">
        <f>'WC Position'!A11</f>
        <v>9</v>
      </c>
      <c r="B11" s="2">
        <v>93.99453</v>
      </c>
      <c r="C11" s="2">
        <v>-160.79276</v>
      </c>
      <c r="D11" s="7">
        <v>35.70787</v>
      </c>
      <c r="E11" s="1">
        <v>-0.09083</v>
      </c>
      <c r="F11" s="1">
        <v>89.88664</v>
      </c>
      <c r="G11" s="34">
        <v>89.88886</v>
      </c>
    </row>
    <row r="12" spans="1:7" ht="16.5" thickBot="1">
      <c r="A12" s="20">
        <f>'WC Position'!A12</f>
        <v>10</v>
      </c>
      <c r="B12" s="21">
        <v>93.99606</v>
      </c>
      <c r="C12" s="21">
        <v>-160.79381</v>
      </c>
      <c r="D12" s="22">
        <v>35.71082</v>
      </c>
      <c r="E12" s="32">
        <v>-0.08936</v>
      </c>
      <c r="F12" s="33">
        <v>89.88464</v>
      </c>
      <c r="G12" s="35">
        <v>89.89177</v>
      </c>
    </row>
    <row r="13" spans="1:7" ht="16.5" thickTop="1">
      <c r="A13" s="10" t="s">
        <v>8</v>
      </c>
      <c r="B13" s="2">
        <f aca="true" t="shared" si="0" ref="B13:G13">AVERAGE(B3:B12)</f>
        <v>93.99264899999999</v>
      </c>
      <c r="C13" s="2">
        <f t="shared" si="0"/>
        <v>-160.78983899999997</v>
      </c>
      <c r="D13" s="7">
        <f t="shared" si="0"/>
        <v>35.719738</v>
      </c>
      <c r="E13" s="7">
        <f t="shared" si="0"/>
        <v>-0.084922</v>
      </c>
      <c r="F13" s="7">
        <f t="shared" si="0"/>
        <v>89.880422</v>
      </c>
      <c r="G13" s="7">
        <f t="shared" si="0"/>
        <v>89.89132599999999</v>
      </c>
    </row>
    <row r="14" spans="1:7" ht="15.75">
      <c r="A14" s="10" t="s">
        <v>9</v>
      </c>
      <c r="B14" s="2">
        <f aca="true" t="shared" si="1" ref="B14:G14">MAX(B3:B12)-MIN(B3:B12)</f>
        <v>0.010419999999996321</v>
      </c>
      <c r="C14" s="2">
        <f t="shared" si="1"/>
        <v>0.00887000000000171</v>
      </c>
      <c r="D14" s="7">
        <f t="shared" si="1"/>
        <v>0.031910000000003436</v>
      </c>
      <c r="E14" s="7">
        <f t="shared" si="1"/>
        <v>0.010149999999999992</v>
      </c>
      <c r="F14" s="7">
        <f t="shared" si="1"/>
        <v>0.013069999999999027</v>
      </c>
      <c r="G14" s="7">
        <f t="shared" si="1"/>
        <v>0.01454999999999984</v>
      </c>
    </row>
    <row r="15" spans="1:7" ht="16.5" thickBot="1">
      <c r="A15" s="11" t="s">
        <v>10</v>
      </c>
      <c r="B15" s="8">
        <f aca="true" t="shared" si="2" ref="B15:G15">STDEV(B3:B12)</f>
        <v>0.003765644256521113</v>
      </c>
      <c r="C15" s="8">
        <f t="shared" si="2"/>
        <v>0.003026837183152664</v>
      </c>
      <c r="D15" s="9">
        <f t="shared" si="2"/>
        <v>0.013088315229837052</v>
      </c>
      <c r="E15" s="9">
        <f t="shared" si="2"/>
        <v>0.0036513887768902377</v>
      </c>
      <c r="F15" s="9">
        <f t="shared" si="2"/>
        <v>0.005022803112916604</v>
      </c>
      <c r="G15" s="9">
        <f t="shared" si="2"/>
        <v>0.004918331243646278</v>
      </c>
    </row>
    <row r="16" spans="1:4" ht="15">
      <c r="A16" s="1"/>
      <c r="B16" s="2"/>
      <c r="C16" s="2"/>
      <c r="D16" s="31"/>
    </row>
    <row r="17" spans="1:4" ht="15">
      <c r="A17" s="1"/>
      <c r="B17" s="2"/>
      <c r="C17" s="2"/>
      <c r="D17" s="2"/>
    </row>
    <row r="18" spans="1:4" s="6" customFormat="1" ht="16.5" thickBot="1">
      <c r="A18" s="4" t="s">
        <v>17</v>
      </c>
      <c r="B18" s="5"/>
      <c r="C18" s="5"/>
      <c r="D18" s="5"/>
    </row>
    <row r="19" spans="1:7" ht="15.75">
      <c r="A19" s="12" t="s">
        <v>13</v>
      </c>
      <c r="B19" s="13" t="s">
        <v>2</v>
      </c>
      <c r="C19" s="13" t="s">
        <v>3</v>
      </c>
      <c r="D19" s="14" t="s">
        <v>4</v>
      </c>
      <c r="E19" s="13" t="s">
        <v>24</v>
      </c>
      <c r="F19" s="13" t="s">
        <v>25</v>
      </c>
      <c r="G19" s="14" t="s">
        <v>26</v>
      </c>
    </row>
    <row r="20" spans="1:7" ht="15.75">
      <c r="A20" s="10">
        <f>'WC Position'!A3</f>
        <v>1</v>
      </c>
      <c r="B20" s="2">
        <v>-0.30237</v>
      </c>
      <c r="C20" s="2">
        <v>-58.20727</v>
      </c>
      <c r="D20" s="7">
        <v>-2.98598</v>
      </c>
      <c r="E20" s="1">
        <v>-0.21918</v>
      </c>
      <c r="F20" s="1">
        <v>90.03224</v>
      </c>
      <c r="G20" s="34">
        <v>90.04105</v>
      </c>
    </row>
    <row r="21" spans="1:7" ht="15.75">
      <c r="A21" s="10">
        <f>'WC Position'!A4</f>
        <v>2</v>
      </c>
      <c r="B21" s="2">
        <v>-0.30427</v>
      </c>
      <c r="C21" s="2">
        <v>-58.20806</v>
      </c>
      <c r="D21" s="7">
        <v>-2.9877</v>
      </c>
      <c r="E21" s="1">
        <v>-0.21914</v>
      </c>
      <c r="F21" s="1">
        <v>90.03354</v>
      </c>
      <c r="G21" s="34">
        <v>90.04118</v>
      </c>
    </row>
    <row r="22" spans="1:7" ht="15.75">
      <c r="A22" s="10">
        <f>'WC Position'!A5</f>
        <v>3</v>
      </c>
      <c r="B22" s="2">
        <v>-0.30336</v>
      </c>
      <c r="C22" s="2">
        <v>-58.21058</v>
      </c>
      <c r="D22" s="7">
        <v>-2.9896</v>
      </c>
      <c r="E22" s="1">
        <v>-0.21889</v>
      </c>
      <c r="F22" s="1">
        <v>90.03389</v>
      </c>
      <c r="G22" s="34">
        <v>90.04285</v>
      </c>
    </row>
    <row r="23" spans="1:7" ht="15.75">
      <c r="A23" s="10">
        <f>'WC Position'!A6</f>
        <v>4</v>
      </c>
      <c r="B23" s="2">
        <v>-0.31835</v>
      </c>
      <c r="C23" s="2">
        <v>-58.21371</v>
      </c>
      <c r="D23" s="7">
        <v>-3.02148</v>
      </c>
      <c r="E23" s="1">
        <v>-0.22631</v>
      </c>
      <c r="F23" s="1">
        <v>90.0419</v>
      </c>
      <c r="G23" s="34">
        <v>90.05794</v>
      </c>
    </row>
    <row r="24" spans="1:7" ht="15.75">
      <c r="A24" s="10">
        <f>'WC Position'!A7</f>
        <v>5</v>
      </c>
      <c r="B24" s="2">
        <v>-0.32264</v>
      </c>
      <c r="C24" s="2">
        <v>-58.21466</v>
      </c>
      <c r="D24" s="7">
        <v>-3.02284</v>
      </c>
      <c r="E24" s="1">
        <v>-0.22841</v>
      </c>
      <c r="F24" s="1">
        <v>90.04476</v>
      </c>
      <c r="G24" s="34">
        <v>90.05415</v>
      </c>
    </row>
    <row r="25" spans="1:7" ht="15.75">
      <c r="A25" s="10">
        <f>'WC Position'!A8</f>
        <v>6</v>
      </c>
      <c r="B25" s="2">
        <v>-0.32519</v>
      </c>
      <c r="C25" s="2">
        <v>-58.21449</v>
      </c>
      <c r="D25" s="7">
        <v>-3.02759</v>
      </c>
      <c r="E25" s="1">
        <v>-0.23073</v>
      </c>
      <c r="F25" s="1">
        <v>90.04677</v>
      </c>
      <c r="G25" s="34">
        <v>90.05509</v>
      </c>
    </row>
    <row r="26" spans="1:7" ht="15.75">
      <c r="A26" s="10">
        <f>'WC Position'!A9</f>
        <v>7</v>
      </c>
      <c r="B26" s="2">
        <v>-0.3344</v>
      </c>
      <c r="C26" s="2">
        <v>-58.21631</v>
      </c>
      <c r="D26" s="7">
        <v>-3.03402</v>
      </c>
      <c r="E26" s="1">
        <v>-0.23682</v>
      </c>
      <c r="F26" s="1">
        <v>90.051</v>
      </c>
      <c r="G26" s="34">
        <v>90.05229</v>
      </c>
    </row>
    <row r="27" spans="1:7" ht="15.75">
      <c r="A27" s="10">
        <f>'WC Position'!A10</f>
        <v>8</v>
      </c>
      <c r="B27" s="2">
        <v>-0.33477</v>
      </c>
      <c r="C27" s="2">
        <v>-58.21727</v>
      </c>
      <c r="D27" s="7">
        <v>-3.03066</v>
      </c>
      <c r="E27" s="1">
        <v>-0.2357</v>
      </c>
      <c r="F27" s="1">
        <v>90.05019</v>
      </c>
      <c r="G27" s="34">
        <v>90.05054</v>
      </c>
    </row>
    <row r="28" spans="1:7" ht="15.75">
      <c r="A28" s="10">
        <f>'WC Position'!A11</f>
        <v>9</v>
      </c>
      <c r="B28" s="2">
        <v>-0.3516</v>
      </c>
      <c r="C28" s="2">
        <v>-58.21868</v>
      </c>
      <c r="D28" s="7">
        <v>-3.04175</v>
      </c>
      <c r="E28" s="1">
        <v>-0.24409</v>
      </c>
      <c r="F28" s="1">
        <v>90.05489</v>
      </c>
      <c r="G28" s="34">
        <v>90.05015</v>
      </c>
    </row>
    <row r="29" spans="1:7" ht="16.5" thickBot="1">
      <c r="A29" s="20">
        <f>'WC Position'!A12</f>
        <v>10</v>
      </c>
      <c r="B29" s="21">
        <v>-0.33688</v>
      </c>
      <c r="C29" s="21">
        <v>-58.21887</v>
      </c>
      <c r="D29" s="22">
        <v>-3.03555</v>
      </c>
      <c r="E29" s="32">
        <v>-0.23902</v>
      </c>
      <c r="F29" s="33">
        <v>90.05185</v>
      </c>
      <c r="G29" s="35">
        <v>90.05176</v>
      </c>
    </row>
    <row r="30" spans="1:7" ht="16.5" thickTop="1">
      <c r="A30" s="10" t="s">
        <v>8</v>
      </c>
      <c r="B30" s="2">
        <f aca="true" t="shared" si="3" ref="B30:G30">AVERAGE(B20:B29)</f>
        <v>-0.323383</v>
      </c>
      <c r="C30" s="2">
        <f t="shared" si="3"/>
        <v>-58.21399</v>
      </c>
      <c r="D30" s="7">
        <f t="shared" si="3"/>
        <v>-3.017717</v>
      </c>
      <c r="E30" s="2">
        <f t="shared" si="3"/>
        <v>-0.229829</v>
      </c>
      <c r="F30" s="2">
        <f t="shared" si="3"/>
        <v>90.04410300000002</v>
      </c>
      <c r="G30" s="7">
        <f t="shared" si="3"/>
        <v>90.04969999999999</v>
      </c>
    </row>
    <row r="31" spans="1:7" ht="15.75">
      <c r="A31" s="10" t="s">
        <v>9</v>
      </c>
      <c r="B31" s="2">
        <f aca="true" t="shared" si="4" ref="B31:G31">MAX(B20:B29)-MIN(B20:B29)</f>
        <v>0.049229999999999996</v>
      </c>
      <c r="C31" s="2">
        <f t="shared" si="4"/>
        <v>0.011600000000001387</v>
      </c>
      <c r="D31" s="7">
        <f t="shared" si="4"/>
        <v>0.055769999999999875</v>
      </c>
      <c r="E31" s="2">
        <f t="shared" si="4"/>
        <v>0.0252</v>
      </c>
      <c r="F31" s="2">
        <f t="shared" si="4"/>
        <v>0.022649999999998727</v>
      </c>
      <c r="G31" s="7">
        <f t="shared" si="4"/>
        <v>0.016890000000003624</v>
      </c>
    </row>
    <row r="32" spans="1:7" ht="16.5" thickBot="1">
      <c r="A32" s="11" t="s">
        <v>10</v>
      </c>
      <c r="B32" s="8">
        <f aca="true" t="shared" si="5" ref="B32:G32">STDEV(B20:B29)</f>
        <v>0.016554046198907248</v>
      </c>
      <c r="C32" s="8">
        <f t="shared" si="5"/>
        <v>0.004145680482943887</v>
      </c>
      <c r="D32" s="9">
        <f t="shared" si="5"/>
        <v>0.02151385757547401</v>
      </c>
      <c r="E32" s="8">
        <f t="shared" si="5"/>
        <v>0.00902908688628036</v>
      </c>
      <c r="F32" s="8">
        <f t="shared" si="5"/>
        <v>0.008366642828651112</v>
      </c>
      <c r="G32" s="9">
        <f t="shared" si="5"/>
        <v>0.005990245774963664</v>
      </c>
    </row>
    <row r="35" s="6" customFormat="1" ht="15.75"/>
    <row r="62" s="6" customFormat="1" ht="15.75"/>
  </sheetData>
  <printOptions/>
  <pageMargins left="0.5" right="0.5" top="1" bottom="0.25" header="0.5" footer="0.5"/>
  <pageSetup horizontalDpi="600" verticalDpi="600" orientation="portrait" r:id="rId1"/>
  <headerFooter alignWithMargins="0">
    <oddHeader>&amp;C&amp;F
NO VACUUM STATS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2008-06-11T17:32:32Z</cp:lastPrinted>
  <dcterms:created xsi:type="dcterms:W3CDTF">2008-02-25T18:21:48Z</dcterms:created>
  <dcterms:modified xsi:type="dcterms:W3CDTF">2008-08-14T16:40:35Z</dcterms:modified>
  <cp:category/>
  <cp:version/>
  <cp:contentType/>
  <cp:contentStatus/>
</cp:coreProperties>
</file>