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" windowWidth="8460" windowHeight="11745" tabRatio="879" activeTab="0"/>
  </bookViews>
  <sheets>
    <sheet name="Wire Location" sheetId="1" r:id="rId1"/>
    <sheet name="TB 5-8 Positions BTB$CSY" sheetId="2" r:id="rId2"/>
  </sheets>
  <definedNames/>
  <calcPr fullCalcOnLoad="1"/>
</workbook>
</file>

<file path=xl/sharedStrings.xml><?xml version="1.0" encoding="utf-8"?>
<sst xmlns="http://schemas.openxmlformats.org/spreadsheetml/2006/main" count="54" uniqueCount="20">
  <si>
    <t>TB 5</t>
  </si>
  <si>
    <t>X</t>
  </si>
  <si>
    <t>Y</t>
  </si>
  <si>
    <t>Z</t>
  </si>
  <si>
    <t>TB 6</t>
  </si>
  <si>
    <t>TB 7</t>
  </si>
  <si>
    <t>TB 8</t>
  </si>
  <si>
    <t>average</t>
  </si>
  <si>
    <t>range</t>
  </si>
  <si>
    <t>st dev</t>
  </si>
  <si>
    <t>BENCH$CSY</t>
  </si>
  <si>
    <t>CYCLE</t>
  </si>
  <si>
    <t>CSY =</t>
  </si>
  <si>
    <t>Transformation of WIRE$CSY TO BENCH$CSY</t>
  </si>
  <si>
    <t>X WIRE</t>
  </si>
  <si>
    <t>Y WIRE</t>
  </si>
  <si>
    <t>RMS Tol</t>
  </si>
  <si>
    <t>no vac avg</t>
  </si>
  <si>
    <t>nom</t>
  </si>
  <si>
    <t>BEAMLINE$CSY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</si>
</sst>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[$-409]dddd\,\ mmmm\ dd\,\ yyyy"/>
    <numFmt numFmtId="166" formatCode="mm/dd/yy;@"/>
    <numFmt numFmtId="167" formatCode="mmm\-yyyy"/>
    <numFmt numFmtId="168" formatCode="[$-409]h:mm:ss\ AM/PM"/>
    <numFmt numFmtId="169" formatCode="h:mm;@"/>
    <numFmt numFmtId="170" formatCode="0.000"/>
  </numFmts>
  <fonts count="3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1"/>
      <color indexed="12"/>
      <name val="Arial"/>
      <family val="2"/>
    </font>
    <font>
      <sz val="10.5"/>
      <name val="Arial"/>
      <family val="0"/>
    </font>
    <font>
      <b/>
      <sz val="10.5"/>
      <name val="Arial"/>
      <family val="0"/>
    </font>
    <font>
      <sz val="8.75"/>
      <name val="Arial"/>
      <family val="0"/>
    </font>
    <font>
      <b/>
      <sz val="8.75"/>
      <name val="Arial"/>
      <family val="0"/>
    </font>
    <font>
      <b/>
      <sz val="10"/>
      <name val="Arial"/>
      <family val="0"/>
    </font>
    <font>
      <b/>
      <sz val="9.5"/>
      <name val="Arial"/>
      <family val="0"/>
    </font>
    <font>
      <b/>
      <sz val="8"/>
      <name val="Arial"/>
      <family val="0"/>
    </font>
    <font>
      <b/>
      <sz val="11.25"/>
      <name val="Arial"/>
      <family val="0"/>
    </font>
    <font>
      <b/>
      <sz val="9.25"/>
      <name val="Arial"/>
      <family val="0"/>
    </font>
    <font>
      <sz val="9.25"/>
      <name val="Arial"/>
      <family val="0"/>
    </font>
    <font>
      <sz val="9.5"/>
      <name val="Arial"/>
      <family val="0"/>
    </font>
    <font>
      <b/>
      <sz val="11"/>
      <name val="Arial"/>
      <family val="0"/>
    </font>
    <font>
      <sz val="9"/>
      <name val="Arial"/>
      <family val="0"/>
    </font>
    <font>
      <b/>
      <sz val="11.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0.25"/>
      <name val="Arial"/>
      <family val="0"/>
    </font>
    <font>
      <b/>
      <sz val="8.5"/>
      <name val="Arial"/>
      <family val="0"/>
    </font>
    <font>
      <sz val="8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/>
    </xf>
    <xf numFmtId="164" fontId="7" fillId="0" borderId="8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 wrapText="1"/>
    </xf>
    <xf numFmtId="164" fontId="7" fillId="0" borderId="8" xfId="0" applyNumberFormat="1" applyFont="1" applyFill="1" applyBorder="1" applyAlignment="1">
      <alignment horizontal="center" wrapText="1"/>
    </xf>
    <xf numFmtId="164" fontId="5" fillId="0" borderId="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wrapText="1"/>
    </xf>
    <xf numFmtId="164" fontId="9" fillId="0" borderId="2" xfId="0" applyNumberFormat="1" applyFont="1" applyFill="1" applyBorder="1" applyAlignment="1">
      <alignment horizontal="center"/>
    </xf>
    <xf numFmtId="164" fontId="9" fillId="0" borderId="3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22" fillId="2" borderId="5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'Wire Location'!$B$2</c:f>
              <c:strCache>
                <c:ptCount val="1"/>
                <c:pt idx="0">
                  <c:v>X WIRE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'Wire Location'!$B$3:$B$12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5509569"/>
        <c:axId val="5368394"/>
      </c:lineChart>
      <c:catAx>
        <c:axId val="15509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68394"/>
        <c:crosses val="autoZero"/>
        <c:auto val="1"/>
        <c:lblOffset val="100"/>
        <c:noMultiLvlLbl val="0"/>
      </c:catAx>
      <c:valAx>
        <c:axId val="53683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X- Position of Wire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5095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TB 7 -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BTB$CSY'!$C$18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BTB$CSY'!$C$19:$C$28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0148843"/>
        <c:axId val="24230724"/>
      </c:lineChart>
      <c:catAx>
        <c:axId val="10148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230724"/>
        <c:crosses val="autoZero"/>
        <c:auto val="1"/>
        <c:lblOffset val="100"/>
        <c:noMultiLvlLbl val="0"/>
      </c:catAx>
      <c:valAx>
        <c:axId val="242307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1488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TB 7 -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BTB$CSY'!$D$18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BTB$CSY'!$D$19:$D$28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6749925"/>
        <c:axId val="16531598"/>
      </c:lineChart>
      <c:catAx>
        <c:axId val="16749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531598"/>
        <c:crosses val="autoZero"/>
        <c:auto val="1"/>
        <c:lblOffset val="100"/>
        <c:noMultiLvlLbl val="0"/>
      </c:catAx>
      <c:valAx>
        <c:axId val="165315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7499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TB 8 -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BTB$CSY'!$G$18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BTB$CSY'!$G$19:$G$28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4566655"/>
        <c:axId val="63991032"/>
      </c:lineChart>
      <c:catAx>
        <c:axId val="14566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991032"/>
        <c:crosses val="autoZero"/>
        <c:auto val="1"/>
        <c:lblOffset val="100"/>
        <c:noMultiLvlLbl val="0"/>
      </c:catAx>
      <c:valAx>
        <c:axId val="639910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5666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TB 8 -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BTB$CSY'!$H$18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BTB$CSY'!$H$19:$H$28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9048377"/>
        <c:axId val="15891074"/>
      </c:lineChart>
      <c:catAx>
        <c:axId val="39048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891074"/>
        <c:crosses val="autoZero"/>
        <c:auto val="1"/>
        <c:lblOffset val="100"/>
        <c:noMultiLvlLbl val="0"/>
      </c:catAx>
      <c:valAx>
        <c:axId val="158910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0483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TB 8 -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BTB$CSY'!$I$18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BTB$CSY'!$I$19:$I$28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8801939"/>
        <c:axId val="12108588"/>
      </c:lineChart>
      <c:catAx>
        <c:axId val="88019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108588"/>
        <c:crosses val="autoZero"/>
        <c:auto val="1"/>
        <c:lblOffset val="100"/>
        <c:noMultiLvlLbl val="0"/>
      </c:catAx>
      <c:valAx>
        <c:axId val="121085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8019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'Wire Location'!$C$2</c:f>
              <c:strCache>
                <c:ptCount val="1"/>
                <c:pt idx="0">
                  <c:v>Y WIRE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'Wire Location'!$C$3:$C$12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8315547"/>
        <c:axId val="32186740"/>
      </c:lineChart>
      <c:catAx>
        <c:axId val="483155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186740"/>
        <c:crosses val="autoZero"/>
        <c:auto val="1"/>
        <c:lblOffset val="100"/>
        <c:noMultiLvlLbl val="0"/>
      </c:catAx>
      <c:valAx>
        <c:axId val="321867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Y- Position of Wire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3155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TB 5 -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BTB$CSY'!$B$2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BTB$CSY'!$B$3:$B$12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1245205"/>
        <c:axId val="56989118"/>
      </c:lineChart>
      <c:catAx>
        <c:axId val="212452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989118"/>
        <c:crosses val="autoZero"/>
        <c:auto val="1"/>
        <c:lblOffset val="100"/>
        <c:noMultiLvlLbl val="0"/>
      </c:catAx>
      <c:valAx>
        <c:axId val="569891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2452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TB 5 -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BTB$CSY'!$C$2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BTB$CSY'!$C$3:$C$12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3140015"/>
        <c:axId val="52715816"/>
      </c:lineChart>
      <c:catAx>
        <c:axId val="43140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715816"/>
        <c:crosses val="autoZero"/>
        <c:auto val="1"/>
        <c:lblOffset val="100"/>
        <c:noMultiLvlLbl val="0"/>
      </c:catAx>
      <c:valAx>
        <c:axId val="527158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1400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TB 5 -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BTB$CSY'!$D$2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BTB$CSY'!$D$3:$D$12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680297"/>
        <c:axId val="42122674"/>
      </c:lineChart>
      <c:catAx>
        <c:axId val="4680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122674"/>
        <c:crosses val="autoZero"/>
        <c:auto val="1"/>
        <c:lblOffset val="100"/>
        <c:noMultiLvlLbl val="0"/>
      </c:catAx>
      <c:valAx>
        <c:axId val="421226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802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TB 6 -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BTB$CSY'!$G$2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BTB$CSY'!$G$3:$G$12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3559747"/>
        <c:axId val="56493404"/>
      </c:lineChart>
      <c:catAx>
        <c:axId val="435597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493404"/>
        <c:crosses val="autoZero"/>
        <c:auto val="1"/>
        <c:lblOffset val="100"/>
        <c:noMultiLvlLbl val="0"/>
      </c:catAx>
      <c:valAx>
        <c:axId val="564934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5597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TB 6 -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BTB$CSY'!$H$2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BTB$CSY'!$H$3:$H$12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8678589"/>
        <c:axId val="12562982"/>
      </c:lineChart>
      <c:catAx>
        <c:axId val="386785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562982"/>
        <c:crosses val="autoZero"/>
        <c:auto val="1"/>
        <c:lblOffset val="100"/>
        <c:noMultiLvlLbl val="0"/>
      </c:catAx>
      <c:valAx>
        <c:axId val="125629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6785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TB 6 -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BTB$CSY'!$I$2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BTB$CSY'!$I$3:$I$12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5957975"/>
        <c:axId val="10968592"/>
      </c:lineChart>
      <c:catAx>
        <c:axId val="459579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968592"/>
        <c:crosses val="autoZero"/>
        <c:auto val="1"/>
        <c:lblOffset val="100"/>
        <c:noMultiLvlLbl val="0"/>
      </c:catAx>
      <c:valAx>
        <c:axId val="109685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9579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TB 7 -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BTB$CSY'!$B$18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BTB$CSY'!$B$19:$B$28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1608465"/>
        <c:axId val="16040730"/>
      </c:lineChart>
      <c:catAx>
        <c:axId val="31608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040730"/>
        <c:crosses val="autoZero"/>
        <c:auto val="1"/>
        <c:lblOffset val="100"/>
        <c:noMultiLvlLbl val="0"/>
      </c:catAx>
      <c:valAx>
        <c:axId val="160407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6084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chart" Target="/xl/charts/chart13.xml" /><Relationship Id="rId12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50</xdr:row>
      <xdr:rowOff>19050</xdr:rowOff>
    </xdr:from>
    <xdr:to>
      <xdr:col>8</xdr:col>
      <xdr:colOff>228600</xdr:colOff>
      <xdr:row>71</xdr:row>
      <xdr:rowOff>28575</xdr:rowOff>
    </xdr:to>
    <xdr:graphicFrame>
      <xdr:nvGraphicFramePr>
        <xdr:cNvPr id="1" name="Chart 7"/>
        <xdr:cNvGraphicFramePr/>
      </xdr:nvGraphicFramePr>
      <xdr:xfrm>
        <a:off x="342900" y="9858375"/>
        <a:ext cx="61722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74</xdr:row>
      <xdr:rowOff>142875</xdr:rowOff>
    </xdr:from>
    <xdr:to>
      <xdr:col>8</xdr:col>
      <xdr:colOff>257175</xdr:colOff>
      <xdr:row>97</xdr:row>
      <xdr:rowOff>57150</xdr:rowOff>
    </xdr:to>
    <xdr:graphicFrame>
      <xdr:nvGraphicFramePr>
        <xdr:cNvPr id="2" name="Chart 8"/>
        <xdr:cNvGraphicFramePr/>
      </xdr:nvGraphicFramePr>
      <xdr:xfrm>
        <a:off x="323850" y="13868400"/>
        <a:ext cx="6219825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51</xdr:row>
      <xdr:rowOff>47625</xdr:rowOff>
    </xdr:from>
    <xdr:to>
      <xdr:col>8</xdr:col>
      <xdr:colOff>371475</xdr:colOff>
      <xdr:row>68</xdr:row>
      <xdr:rowOff>0</xdr:rowOff>
    </xdr:to>
    <xdr:graphicFrame>
      <xdr:nvGraphicFramePr>
        <xdr:cNvPr id="1" name="Chart 4"/>
        <xdr:cNvGraphicFramePr/>
      </xdr:nvGraphicFramePr>
      <xdr:xfrm>
        <a:off x="447675" y="10115550"/>
        <a:ext cx="606742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495300</xdr:colOff>
      <xdr:row>68</xdr:row>
      <xdr:rowOff>47625</xdr:rowOff>
    </xdr:from>
    <xdr:to>
      <xdr:col>8</xdr:col>
      <xdr:colOff>352425</xdr:colOff>
      <xdr:row>87</xdr:row>
      <xdr:rowOff>85725</xdr:rowOff>
    </xdr:to>
    <xdr:graphicFrame>
      <xdr:nvGraphicFramePr>
        <xdr:cNvPr id="2" name="Chart 5"/>
        <xdr:cNvGraphicFramePr/>
      </xdr:nvGraphicFramePr>
      <xdr:xfrm>
        <a:off x="495300" y="12896850"/>
        <a:ext cx="6000750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495300</xdr:colOff>
      <xdr:row>88</xdr:row>
      <xdr:rowOff>47625</xdr:rowOff>
    </xdr:from>
    <xdr:to>
      <xdr:col>8</xdr:col>
      <xdr:colOff>352425</xdr:colOff>
      <xdr:row>103</xdr:row>
      <xdr:rowOff>114300</xdr:rowOff>
    </xdr:to>
    <xdr:graphicFrame>
      <xdr:nvGraphicFramePr>
        <xdr:cNvPr id="3" name="Chart 6"/>
        <xdr:cNvGraphicFramePr/>
      </xdr:nvGraphicFramePr>
      <xdr:xfrm>
        <a:off x="495300" y="16135350"/>
        <a:ext cx="6000750" cy="2495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504825</xdr:colOff>
      <xdr:row>104</xdr:row>
      <xdr:rowOff>47625</xdr:rowOff>
    </xdr:from>
    <xdr:to>
      <xdr:col>8</xdr:col>
      <xdr:colOff>371475</xdr:colOff>
      <xdr:row>122</xdr:row>
      <xdr:rowOff>57150</xdr:rowOff>
    </xdr:to>
    <xdr:graphicFrame>
      <xdr:nvGraphicFramePr>
        <xdr:cNvPr id="4" name="Chart 7"/>
        <xdr:cNvGraphicFramePr/>
      </xdr:nvGraphicFramePr>
      <xdr:xfrm>
        <a:off x="504825" y="18726150"/>
        <a:ext cx="6010275" cy="2924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514350</xdr:colOff>
      <xdr:row>122</xdr:row>
      <xdr:rowOff>114300</xdr:rowOff>
    </xdr:from>
    <xdr:to>
      <xdr:col>8</xdr:col>
      <xdr:colOff>371475</xdr:colOff>
      <xdr:row>141</xdr:row>
      <xdr:rowOff>0</xdr:rowOff>
    </xdr:to>
    <xdr:graphicFrame>
      <xdr:nvGraphicFramePr>
        <xdr:cNvPr id="5" name="Chart 8"/>
        <xdr:cNvGraphicFramePr/>
      </xdr:nvGraphicFramePr>
      <xdr:xfrm>
        <a:off x="514350" y="21707475"/>
        <a:ext cx="6000750" cy="2962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514350</xdr:colOff>
      <xdr:row>141</xdr:row>
      <xdr:rowOff>85725</xdr:rowOff>
    </xdr:from>
    <xdr:to>
      <xdr:col>8</xdr:col>
      <xdr:colOff>390525</xdr:colOff>
      <xdr:row>156</xdr:row>
      <xdr:rowOff>114300</xdr:rowOff>
    </xdr:to>
    <xdr:graphicFrame>
      <xdr:nvGraphicFramePr>
        <xdr:cNvPr id="6" name="Chart 9"/>
        <xdr:cNvGraphicFramePr/>
      </xdr:nvGraphicFramePr>
      <xdr:xfrm>
        <a:off x="514350" y="24755475"/>
        <a:ext cx="6019800" cy="2457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552450</xdr:colOff>
      <xdr:row>157</xdr:row>
      <xdr:rowOff>57150</xdr:rowOff>
    </xdr:from>
    <xdr:to>
      <xdr:col>8</xdr:col>
      <xdr:colOff>390525</xdr:colOff>
      <xdr:row>174</xdr:row>
      <xdr:rowOff>142875</xdr:rowOff>
    </xdr:to>
    <xdr:graphicFrame>
      <xdr:nvGraphicFramePr>
        <xdr:cNvPr id="7" name="Chart 10"/>
        <xdr:cNvGraphicFramePr/>
      </xdr:nvGraphicFramePr>
      <xdr:xfrm>
        <a:off x="552450" y="27317700"/>
        <a:ext cx="5981700" cy="2838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514350</xdr:colOff>
      <xdr:row>175</xdr:row>
      <xdr:rowOff>66675</xdr:rowOff>
    </xdr:from>
    <xdr:to>
      <xdr:col>8</xdr:col>
      <xdr:colOff>390525</xdr:colOff>
      <xdr:row>194</xdr:row>
      <xdr:rowOff>9525</xdr:rowOff>
    </xdr:to>
    <xdr:graphicFrame>
      <xdr:nvGraphicFramePr>
        <xdr:cNvPr id="8" name="Chart 11"/>
        <xdr:cNvGraphicFramePr/>
      </xdr:nvGraphicFramePr>
      <xdr:xfrm>
        <a:off x="514350" y="30241875"/>
        <a:ext cx="6019800" cy="3019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523875</xdr:colOff>
      <xdr:row>194</xdr:row>
      <xdr:rowOff>38100</xdr:rowOff>
    </xdr:from>
    <xdr:to>
      <xdr:col>8</xdr:col>
      <xdr:colOff>409575</xdr:colOff>
      <xdr:row>209</xdr:row>
      <xdr:rowOff>104775</xdr:rowOff>
    </xdr:to>
    <xdr:graphicFrame>
      <xdr:nvGraphicFramePr>
        <xdr:cNvPr id="9" name="Chart 12"/>
        <xdr:cNvGraphicFramePr/>
      </xdr:nvGraphicFramePr>
      <xdr:xfrm>
        <a:off x="523875" y="33289875"/>
        <a:ext cx="6029325" cy="2495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523875</xdr:colOff>
      <xdr:row>210</xdr:row>
      <xdr:rowOff>66675</xdr:rowOff>
    </xdr:from>
    <xdr:to>
      <xdr:col>8</xdr:col>
      <xdr:colOff>419100</xdr:colOff>
      <xdr:row>227</xdr:row>
      <xdr:rowOff>9525</xdr:rowOff>
    </xdr:to>
    <xdr:graphicFrame>
      <xdr:nvGraphicFramePr>
        <xdr:cNvPr id="10" name="Chart 13"/>
        <xdr:cNvGraphicFramePr/>
      </xdr:nvGraphicFramePr>
      <xdr:xfrm>
        <a:off x="523875" y="35909250"/>
        <a:ext cx="6038850" cy="2695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504825</xdr:colOff>
      <xdr:row>227</xdr:row>
      <xdr:rowOff>85725</xdr:rowOff>
    </xdr:from>
    <xdr:to>
      <xdr:col>8</xdr:col>
      <xdr:colOff>466725</xdr:colOff>
      <xdr:row>245</xdr:row>
      <xdr:rowOff>95250</xdr:rowOff>
    </xdr:to>
    <xdr:graphicFrame>
      <xdr:nvGraphicFramePr>
        <xdr:cNvPr id="11" name="Chart 14"/>
        <xdr:cNvGraphicFramePr/>
      </xdr:nvGraphicFramePr>
      <xdr:xfrm>
        <a:off x="504825" y="38681025"/>
        <a:ext cx="6105525" cy="2924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542925</xdr:colOff>
      <xdr:row>245</xdr:row>
      <xdr:rowOff>142875</xdr:rowOff>
    </xdr:from>
    <xdr:to>
      <xdr:col>8</xdr:col>
      <xdr:colOff>447675</xdr:colOff>
      <xdr:row>262</xdr:row>
      <xdr:rowOff>142875</xdr:rowOff>
    </xdr:to>
    <xdr:graphicFrame>
      <xdr:nvGraphicFramePr>
        <xdr:cNvPr id="12" name="Chart 15"/>
        <xdr:cNvGraphicFramePr/>
      </xdr:nvGraphicFramePr>
      <xdr:xfrm>
        <a:off x="542925" y="41652825"/>
        <a:ext cx="6048375" cy="27527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3">
      <selection activeCell="F32" sqref="F32"/>
    </sheetView>
  </sheetViews>
  <sheetFormatPr defaultColWidth="9.140625" defaultRowHeight="12.75"/>
  <cols>
    <col min="1" max="1" width="9.140625" style="1" customWidth="1"/>
    <col min="2" max="3" width="13.140625" style="1" customWidth="1"/>
    <col min="4" max="4" width="10.28125" style="1" bestFit="1" customWidth="1"/>
    <col min="5" max="7" width="13.140625" style="1" customWidth="1"/>
    <col min="8" max="16384" width="9.140625" style="1" customWidth="1"/>
  </cols>
  <sheetData>
    <row r="1" spans="1:3" ht="15.75" thickBot="1">
      <c r="A1" s="15" t="s">
        <v>12</v>
      </c>
      <c r="B1" s="18" t="s">
        <v>19</v>
      </c>
      <c r="C1" s="18" t="s">
        <v>19</v>
      </c>
    </row>
    <row r="2" spans="1:3" ht="15.75">
      <c r="A2" s="12" t="s">
        <v>11</v>
      </c>
      <c r="B2" s="16" t="s">
        <v>14</v>
      </c>
      <c r="C2" s="17" t="s">
        <v>15</v>
      </c>
    </row>
    <row r="3" spans="1:3" ht="15.75">
      <c r="A3" s="10">
        <v>1</v>
      </c>
      <c r="B3" s="2">
        <v>0.43587</v>
      </c>
      <c r="C3" s="7">
        <v>-0.14571</v>
      </c>
    </row>
    <row r="4" spans="1:3" ht="15.75">
      <c r="A4" s="10">
        <v>2</v>
      </c>
      <c r="B4" s="2">
        <v>0.4298</v>
      </c>
      <c r="C4" s="7">
        <v>-0.14711</v>
      </c>
    </row>
    <row r="5" spans="1:3" ht="15.75">
      <c r="A5" s="10">
        <v>3</v>
      </c>
      <c r="B5" s="2">
        <v>0.42338</v>
      </c>
      <c r="C5" s="7">
        <v>-0.14767</v>
      </c>
    </row>
    <row r="6" spans="1:3" ht="15.75">
      <c r="A6" s="10">
        <v>4</v>
      </c>
      <c r="B6" s="2">
        <v>0.36711</v>
      </c>
      <c r="C6" s="7">
        <v>-0.15122</v>
      </c>
    </row>
    <row r="7" spans="1:3" ht="15.75">
      <c r="A7" s="10">
        <v>5</v>
      </c>
      <c r="B7" s="2">
        <v>0.43251</v>
      </c>
      <c r="C7" s="7">
        <v>-0.14273</v>
      </c>
    </row>
    <row r="8" spans="1:3" ht="15.75">
      <c r="A8" s="10">
        <v>6</v>
      </c>
      <c r="B8" s="2">
        <v>0.43012</v>
      </c>
      <c r="C8" s="7">
        <v>-0.14316</v>
      </c>
    </row>
    <row r="9" spans="1:3" ht="15.75">
      <c r="A9" s="10">
        <v>7</v>
      </c>
      <c r="B9" s="2">
        <v>0.43035</v>
      </c>
      <c r="C9" s="7">
        <v>-0.14212</v>
      </c>
    </row>
    <row r="10" spans="1:3" ht="15.75">
      <c r="A10" s="10">
        <v>8</v>
      </c>
      <c r="B10" s="2">
        <v>0.43999</v>
      </c>
      <c r="C10" s="7">
        <v>-0.14029</v>
      </c>
    </row>
    <row r="11" spans="1:3" ht="15.75">
      <c r="A11" s="10">
        <v>9</v>
      </c>
      <c r="B11" s="2">
        <v>0.4409</v>
      </c>
      <c r="C11" s="7">
        <v>-0.13954</v>
      </c>
    </row>
    <row r="12" spans="1:3" ht="16.5" thickBot="1">
      <c r="A12" s="20">
        <v>10</v>
      </c>
      <c r="B12" s="21">
        <v>0.42871</v>
      </c>
      <c r="C12" s="22">
        <v>-0.14124</v>
      </c>
    </row>
    <row r="13" spans="1:3" ht="16.5" thickTop="1">
      <c r="A13" s="10" t="s">
        <v>7</v>
      </c>
      <c r="B13" s="2">
        <f>AVERAGE(B3:B12)</f>
        <v>0.425874</v>
      </c>
      <c r="C13" s="7">
        <f>AVERAGE(C3:C12)</f>
        <v>-0.144079</v>
      </c>
    </row>
    <row r="14" spans="1:3" ht="30">
      <c r="A14" s="28" t="s">
        <v>17</v>
      </c>
      <c r="B14" s="26">
        <v>-0.4241269999999999</v>
      </c>
      <c r="C14" s="27">
        <v>-0.235576</v>
      </c>
    </row>
    <row r="15" spans="1:3" ht="15.75">
      <c r="A15" s="10" t="s">
        <v>18</v>
      </c>
      <c r="B15" s="2">
        <v>-0.4</v>
      </c>
      <c r="C15" s="7">
        <v>-0.2</v>
      </c>
    </row>
    <row r="16" spans="1:3" ht="15.75">
      <c r="A16" s="10" t="s">
        <v>8</v>
      </c>
      <c r="B16" s="2">
        <f>MAX(B4:B13)-MIN(B4:B13)</f>
        <v>0.07379000000000002</v>
      </c>
      <c r="C16" s="7">
        <f>MAX(C4:C13)-MIN(C4:C13)</f>
        <v>0.011679999999999996</v>
      </c>
    </row>
    <row r="17" spans="1:3" ht="15.75">
      <c r="A17" s="29" t="s">
        <v>9</v>
      </c>
      <c r="B17" s="30">
        <f>STDEV(B4:B13)</f>
        <v>0.02102916974743955</v>
      </c>
      <c r="C17" s="31">
        <f>STDEV(C4:C13)</f>
        <v>0.0036867798792140764</v>
      </c>
    </row>
    <row r="18" spans="1:3" ht="16.5" thickBot="1">
      <c r="A18" s="32" t="s">
        <v>16</v>
      </c>
      <c r="B18" s="33">
        <v>0.065</v>
      </c>
      <c r="C18" s="34">
        <v>0.03</v>
      </c>
    </row>
    <row r="21" spans="1:3" ht="16.5" thickBot="1">
      <c r="A21" s="5" t="s">
        <v>13</v>
      </c>
      <c r="B21" s="6"/>
      <c r="C21" s="6"/>
    </row>
    <row r="22" spans="1:7" ht="15.75">
      <c r="A22" s="12" t="s">
        <v>11</v>
      </c>
      <c r="B22" s="13" t="s">
        <v>1</v>
      </c>
      <c r="C22" s="13" t="s">
        <v>2</v>
      </c>
      <c r="D22" s="14" t="s">
        <v>3</v>
      </c>
      <c r="E22" s="6"/>
      <c r="F22" s="6"/>
      <c r="G22" s="6"/>
    </row>
    <row r="23" spans="1:4" ht="15.75">
      <c r="A23" s="10">
        <f aca="true" t="shared" si="0" ref="A23:A32">A3</f>
        <v>1</v>
      </c>
      <c r="B23" s="2">
        <v>0.43416</v>
      </c>
      <c r="C23" s="2">
        <v>-58.15872</v>
      </c>
      <c r="D23" s="7">
        <v>-2.6425</v>
      </c>
    </row>
    <row r="24" spans="1:4" ht="15.75">
      <c r="A24" s="10">
        <f t="shared" si="0"/>
        <v>2</v>
      </c>
      <c r="B24" s="2">
        <v>0.42809</v>
      </c>
      <c r="C24" s="2">
        <v>-58.16012</v>
      </c>
      <c r="D24" s="7">
        <v>-2.64634</v>
      </c>
    </row>
    <row r="25" spans="1:4" ht="15.75">
      <c r="A25" s="10">
        <f t="shared" si="0"/>
        <v>3</v>
      </c>
      <c r="B25" s="2">
        <v>0.42167</v>
      </c>
      <c r="C25" s="2">
        <v>-58.16068</v>
      </c>
      <c r="D25" s="7">
        <v>-2.6489</v>
      </c>
    </row>
    <row r="26" spans="1:4" ht="15.75">
      <c r="A26" s="10">
        <f t="shared" si="0"/>
        <v>4</v>
      </c>
      <c r="B26" s="2">
        <v>0.3654</v>
      </c>
      <c r="C26" s="2">
        <v>-58.16423</v>
      </c>
      <c r="D26" s="7">
        <v>-2.67127</v>
      </c>
    </row>
    <row r="27" spans="1:4" ht="15.75">
      <c r="A27" s="10">
        <f t="shared" si="0"/>
        <v>5</v>
      </c>
      <c r="B27" s="2">
        <v>0.4308</v>
      </c>
      <c r="C27" s="2">
        <v>-58.15574</v>
      </c>
      <c r="D27" s="7">
        <v>-2.63065</v>
      </c>
    </row>
    <row r="28" spans="1:4" ht="15.75">
      <c r="A28" s="10">
        <f t="shared" si="0"/>
        <v>6</v>
      </c>
      <c r="B28" s="2">
        <v>0.42841</v>
      </c>
      <c r="C28" s="2">
        <v>-58.15617</v>
      </c>
      <c r="D28" s="7">
        <v>-2.63517</v>
      </c>
    </row>
    <row r="29" spans="1:4" ht="15.75">
      <c r="A29" s="10">
        <f t="shared" si="0"/>
        <v>7</v>
      </c>
      <c r="B29" s="2">
        <v>0.42864</v>
      </c>
      <c r="C29" s="2">
        <v>-58.15513</v>
      </c>
      <c r="D29" s="7">
        <v>-2.63116</v>
      </c>
    </row>
    <row r="30" spans="1:4" ht="15.75">
      <c r="A30" s="10">
        <f t="shared" si="0"/>
        <v>8</v>
      </c>
      <c r="B30" s="2">
        <v>0.43828</v>
      </c>
      <c r="C30" s="2">
        <v>-58.1533</v>
      </c>
      <c r="D30" s="7">
        <v>-2.63282</v>
      </c>
    </row>
    <row r="31" spans="1:4" ht="15.75">
      <c r="A31" s="10">
        <f t="shared" si="0"/>
        <v>9</v>
      </c>
      <c r="B31" s="2">
        <v>0.43919</v>
      </c>
      <c r="C31" s="2">
        <v>-58.15255</v>
      </c>
      <c r="D31" s="7">
        <v>-2.63158</v>
      </c>
    </row>
    <row r="32" spans="1:4" ht="16.5" thickBot="1">
      <c r="A32" s="20">
        <f t="shared" si="0"/>
        <v>10</v>
      </c>
      <c r="B32" s="21">
        <v>0.427</v>
      </c>
      <c r="C32" s="21">
        <v>-58.15425</v>
      </c>
      <c r="D32" s="22">
        <v>-2.6359</v>
      </c>
    </row>
    <row r="33" spans="1:4" ht="16.5" thickTop="1">
      <c r="A33" s="10" t="s">
        <v>7</v>
      </c>
      <c r="B33" s="2">
        <f>AVERAGE(B23:B32)</f>
        <v>0.42416399999999993</v>
      </c>
      <c r="C33" s="2">
        <f>AVERAGE(C23:C32)</f>
        <v>-58.157089</v>
      </c>
      <c r="D33" s="7">
        <f>AVERAGE(D23:D32)</f>
        <v>-2.6406289999999997</v>
      </c>
    </row>
    <row r="34" spans="1:4" ht="15.75">
      <c r="A34" s="10" t="s">
        <v>8</v>
      </c>
      <c r="B34" s="2">
        <f>MAX(B23:B32)-MIN(B23:B32)</f>
        <v>0.07379000000000002</v>
      </c>
      <c r="C34" s="2">
        <f>MAX(C23:C32)-MIN(C23:C32)</f>
        <v>0.011680000000005464</v>
      </c>
      <c r="D34" s="7">
        <f>MAX(D23:D32)-MIN(D23:D32)</f>
        <v>0.040619999999999656</v>
      </c>
    </row>
    <row r="35" spans="1:4" ht="15.75">
      <c r="A35" s="10" t="s">
        <v>9</v>
      </c>
      <c r="B35" s="2">
        <f>STDEV(B23:B32)</f>
        <v>0.02131756146154394</v>
      </c>
      <c r="C35" s="2">
        <f>STDEV(C23:C32)</f>
        <v>0.003730613443747977</v>
      </c>
      <c r="D35" s="7">
        <f>STDEV(D23:D32)</f>
        <v>0.012594830906191373</v>
      </c>
    </row>
    <row r="36" spans="1:4" ht="32.25" thickBot="1">
      <c r="A36" s="23" t="s">
        <v>17</v>
      </c>
      <c r="B36" s="24">
        <v>-0.4241269999999999</v>
      </c>
      <c r="C36" s="24">
        <v>-58.235576</v>
      </c>
      <c r="D36" s="25">
        <v>-3.109742</v>
      </c>
    </row>
  </sheetData>
  <printOptions/>
  <pageMargins left="0.5" right="0.5" top="1" bottom="0.25" header="0.5" footer="0.5"/>
  <pageSetup horizontalDpi="600" verticalDpi="600" orientation="portrait" scale="90" r:id="rId2"/>
  <headerFooter alignWithMargins="0">
    <oddHeader>&amp;C&amp;F
VACUUM STATS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E1">
      <selection activeCell="G19" sqref="G19:I28"/>
    </sheetView>
  </sheetViews>
  <sheetFormatPr defaultColWidth="9.140625" defaultRowHeight="12.75"/>
  <cols>
    <col min="1" max="1" width="10.28125" style="1" bestFit="1" customWidth="1"/>
    <col min="2" max="2" width="13.8515625" style="2" bestFit="1" customWidth="1"/>
    <col min="3" max="4" width="12.7109375" style="2" bestFit="1" customWidth="1"/>
    <col min="5" max="5" width="6.421875" style="3" customWidth="1"/>
    <col min="6" max="6" width="11.140625" style="1" customWidth="1"/>
    <col min="7" max="7" width="12.7109375" style="1" bestFit="1" customWidth="1"/>
    <col min="8" max="8" width="12.28125" style="1" bestFit="1" customWidth="1"/>
    <col min="9" max="9" width="12.421875" style="1" bestFit="1" customWidth="1"/>
    <col min="10" max="16384" width="9.140625" style="1" customWidth="1"/>
  </cols>
  <sheetData>
    <row r="1" spans="1:7" ht="15.75" thickBot="1">
      <c r="A1" s="15" t="s">
        <v>12</v>
      </c>
      <c r="B1" s="18" t="s">
        <v>10</v>
      </c>
      <c r="F1" s="15" t="s">
        <v>12</v>
      </c>
      <c r="G1" s="18" t="str">
        <f>B1</f>
        <v>BENCH$CSY</v>
      </c>
    </row>
    <row r="2" spans="1:9" ht="15.75">
      <c r="A2" s="12" t="s">
        <v>0</v>
      </c>
      <c r="B2" s="13" t="s">
        <v>1</v>
      </c>
      <c r="C2" s="13" t="s">
        <v>2</v>
      </c>
      <c r="D2" s="14" t="s">
        <v>3</v>
      </c>
      <c r="F2" s="12" t="s">
        <v>4</v>
      </c>
      <c r="G2" s="13" t="s">
        <v>1</v>
      </c>
      <c r="H2" s="13" t="s">
        <v>2</v>
      </c>
      <c r="I2" s="14" t="s">
        <v>3</v>
      </c>
    </row>
    <row r="3" spans="1:9" ht="15.75">
      <c r="A3" s="10">
        <f>'Wire Location'!A3</f>
        <v>1</v>
      </c>
      <c r="B3" s="2">
        <v>95.10903</v>
      </c>
      <c r="C3" s="2">
        <v>102.53745</v>
      </c>
      <c r="D3" s="7">
        <v>-38.16044</v>
      </c>
      <c r="F3" s="10">
        <f>'Wire Location'!A3</f>
        <v>1</v>
      </c>
      <c r="G3" s="2">
        <v>-93.75918</v>
      </c>
      <c r="H3" s="2">
        <v>102.69098</v>
      </c>
      <c r="I3" s="7">
        <v>-38.4143</v>
      </c>
    </row>
    <row r="4" spans="1:9" ht="15.75">
      <c r="A4" s="10">
        <f>'Wire Location'!A4</f>
        <v>2</v>
      </c>
      <c r="B4" s="2">
        <v>95.10785</v>
      </c>
      <c r="C4" s="2">
        <v>102.5353</v>
      </c>
      <c r="D4" s="7">
        <v>-38.15572</v>
      </c>
      <c r="F4" s="10">
        <f>'Wire Location'!A4</f>
        <v>2</v>
      </c>
      <c r="G4" s="2">
        <v>-93.76078</v>
      </c>
      <c r="H4" s="2">
        <v>102.6928</v>
      </c>
      <c r="I4" s="7">
        <v>-38.41547</v>
      </c>
    </row>
    <row r="5" spans="1:9" ht="15.75">
      <c r="A5" s="10">
        <f>'Wire Location'!A5</f>
        <v>3</v>
      </c>
      <c r="B5" s="2">
        <v>95.10701</v>
      </c>
      <c r="C5" s="2">
        <v>102.5331</v>
      </c>
      <c r="D5" s="7">
        <v>-38.15101</v>
      </c>
      <c r="F5" s="10">
        <f>'Wire Location'!A5</f>
        <v>3</v>
      </c>
      <c r="G5" s="2">
        <v>-93.76166</v>
      </c>
      <c r="H5" s="2">
        <v>102.69591</v>
      </c>
      <c r="I5" s="7">
        <v>-38.41611</v>
      </c>
    </row>
    <row r="6" spans="1:9" ht="15.75">
      <c r="A6" s="10">
        <f>'Wire Location'!A6</f>
        <v>4</v>
      </c>
      <c r="B6" s="2">
        <v>95.09741</v>
      </c>
      <c r="C6" s="2">
        <v>102.50874</v>
      </c>
      <c r="D6" s="7">
        <v>-38.14147</v>
      </c>
      <c r="F6" s="10">
        <f>'Wire Location'!A6</f>
        <v>4</v>
      </c>
      <c r="G6" s="2">
        <v>-93.77059</v>
      </c>
      <c r="H6" s="2">
        <v>102.72347</v>
      </c>
      <c r="I6" s="7">
        <v>-38.42315</v>
      </c>
    </row>
    <row r="7" spans="1:9" ht="15.75">
      <c r="A7" s="10">
        <f>'Wire Location'!A7</f>
        <v>5</v>
      </c>
      <c r="B7" s="2">
        <v>95.10703</v>
      </c>
      <c r="C7" s="2">
        <v>102.53777</v>
      </c>
      <c r="D7" s="7">
        <v>-38.15914</v>
      </c>
      <c r="F7" s="10">
        <f>'Wire Location'!A7</f>
        <v>5</v>
      </c>
      <c r="G7" s="2">
        <v>-93.76198</v>
      </c>
      <c r="H7" s="2">
        <v>102.69157</v>
      </c>
      <c r="I7" s="7">
        <v>-38.41467</v>
      </c>
    </row>
    <row r="8" spans="1:9" ht="15.75">
      <c r="A8" s="10">
        <f>'Wire Location'!A8</f>
        <v>6</v>
      </c>
      <c r="B8" s="2">
        <v>95.10654</v>
      </c>
      <c r="C8" s="2">
        <v>102.53777</v>
      </c>
      <c r="D8" s="7">
        <v>-38.15621</v>
      </c>
      <c r="F8" s="10">
        <f>'Wire Location'!A8</f>
        <v>6</v>
      </c>
      <c r="G8" s="2">
        <v>-93.7623</v>
      </c>
      <c r="H8" s="2">
        <v>102.69325</v>
      </c>
      <c r="I8" s="7">
        <v>-38.4152</v>
      </c>
    </row>
    <row r="9" spans="1:9" ht="15.75">
      <c r="A9" s="10">
        <f>'Wire Location'!A9</f>
        <v>7</v>
      </c>
      <c r="B9" s="2">
        <v>95.10622</v>
      </c>
      <c r="C9" s="2">
        <v>102.53886</v>
      </c>
      <c r="D9" s="7">
        <v>-38.15404</v>
      </c>
      <c r="F9" s="10">
        <f>'Wire Location'!A9</f>
        <v>7</v>
      </c>
      <c r="G9" s="2">
        <v>-93.76285</v>
      </c>
      <c r="H9" s="2">
        <v>102.69296</v>
      </c>
      <c r="I9" s="7">
        <v>-38.41507</v>
      </c>
    </row>
    <row r="10" spans="1:9" ht="15.75">
      <c r="A10" s="10">
        <f>'Wire Location'!A10</f>
        <v>8</v>
      </c>
      <c r="B10" s="2">
        <v>95.10546</v>
      </c>
      <c r="C10" s="2">
        <v>102.54338</v>
      </c>
      <c r="D10" s="7">
        <v>-38.17102</v>
      </c>
      <c r="F10" s="10">
        <f>'Wire Location'!A10</f>
        <v>8</v>
      </c>
      <c r="G10" s="2">
        <v>-93.76357</v>
      </c>
      <c r="H10" s="2">
        <v>102.68958</v>
      </c>
      <c r="I10" s="7">
        <v>-38.41287</v>
      </c>
    </row>
    <row r="11" spans="1:9" ht="15.75">
      <c r="A11" s="10">
        <f>'Wire Location'!A11</f>
        <v>9</v>
      </c>
      <c r="B11" s="2">
        <v>95.10625</v>
      </c>
      <c r="C11" s="2">
        <v>102.54494</v>
      </c>
      <c r="D11" s="7">
        <v>-38.16711</v>
      </c>
      <c r="F11" s="10">
        <f>'Wire Location'!A11</f>
        <v>9</v>
      </c>
      <c r="G11" s="2">
        <v>-93.76302</v>
      </c>
      <c r="H11" s="2">
        <v>102.68966</v>
      </c>
      <c r="I11" s="7">
        <v>-38.41372</v>
      </c>
    </row>
    <row r="12" spans="1:9" ht="16.5" thickBot="1">
      <c r="A12" s="20">
        <f>'Wire Location'!A12</f>
        <v>10</v>
      </c>
      <c r="B12" s="21">
        <v>95.1029</v>
      </c>
      <c r="C12" s="21">
        <v>102.53953</v>
      </c>
      <c r="D12" s="22">
        <v>-38.15758</v>
      </c>
      <c r="F12" s="20">
        <f>'Wire Location'!A12</f>
        <v>10</v>
      </c>
      <c r="G12" s="21">
        <v>-93.76368</v>
      </c>
      <c r="H12" s="21">
        <v>102.6951</v>
      </c>
      <c r="I12" s="22">
        <v>-38.41632</v>
      </c>
    </row>
    <row r="13" spans="1:9" ht="16.5" thickTop="1">
      <c r="A13" s="10" t="s">
        <v>7</v>
      </c>
      <c r="B13" s="2">
        <f>AVERAGE(B3:B12)</f>
        <v>95.10557</v>
      </c>
      <c r="C13" s="2">
        <f>AVERAGE(C3:C12)</f>
        <v>102.53568399999999</v>
      </c>
      <c r="D13" s="7">
        <f>AVERAGE(D3:D12)</f>
        <v>-38.157374</v>
      </c>
      <c r="F13" s="10" t="s">
        <v>7</v>
      </c>
      <c r="G13" s="2">
        <f>AVERAGE(G3:G12)</f>
        <v>-93.76296099999999</v>
      </c>
      <c r="H13" s="2">
        <f>AVERAGE(H3:H12)</f>
        <v>102.695528</v>
      </c>
      <c r="I13" s="7">
        <f>AVERAGE(I3:I12)</f>
        <v>-38.415688</v>
      </c>
    </row>
    <row r="14" spans="1:9" ht="15.75">
      <c r="A14" s="10" t="s">
        <v>8</v>
      </c>
      <c r="B14" s="2">
        <f>MAX(B3:B12)-MIN(B3:B12)</f>
        <v>0.011620000000007735</v>
      </c>
      <c r="C14" s="2">
        <f>MAX(C3:C12)-MIN(C3:C12)</f>
        <v>0.03619999999999379</v>
      </c>
      <c r="D14" s="7">
        <f>MAX(D3:D12)-MIN(D3:D12)</f>
        <v>0.02955000000000041</v>
      </c>
      <c r="F14" s="10" t="s">
        <v>8</v>
      </c>
      <c r="G14" s="2">
        <f>MAX(G3:G12)-MIN(G3:G12)</f>
        <v>0.011409999999997922</v>
      </c>
      <c r="H14" s="2">
        <f>MAX(H3:H12)-MIN(H3:H12)</f>
        <v>0.03388999999999953</v>
      </c>
      <c r="I14" s="7">
        <f>MAX(I3:I12)-MIN(I3:I12)</f>
        <v>0.010280000000001621</v>
      </c>
    </row>
    <row r="15" spans="1:9" ht="16.5" thickBot="1">
      <c r="A15" s="11" t="s">
        <v>9</v>
      </c>
      <c r="B15" s="8">
        <f>STDEV(B3:B12)</f>
        <v>0.0032817271875244408</v>
      </c>
      <c r="C15" s="8">
        <f>STDEV(C3:C12)</f>
        <v>0.010079714722592906</v>
      </c>
      <c r="D15" s="9">
        <f>STDEV(D3:D12)</f>
        <v>0.008179978538412711</v>
      </c>
      <c r="F15" s="11" t="s">
        <v>9</v>
      </c>
      <c r="G15" s="8">
        <f>STDEV(G3:G12)</f>
        <v>0.003004624028984868</v>
      </c>
      <c r="H15" s="8">
        <f>STDEV(H3:H12)</f>
        <v>0.010035894246820108</v>
      </c>
      <c r="I15" s="9">
        <f>STDEV(I3:I12)</f>
        <v>0.0028225984876040773</v>
      </c>
    </row>
    <row r="16" spans="1:9" ht="15.75">
      <c r="A16" s="19"/>
      <c r="F16" s="19"/>
      <c r="G16" s="2"/>
      <c r="H16" s="2"/>
      <c r="I16" s="2"/>
    </row>
    <row r="17" spans="1:7" ht="15.75" thickBot="1">
      <c r="A17" s="15" t="s">
        <v>12</v>
      </c>
      <c r="B17" s="4" t="str">
        <f>B1</f>
        <v>BENCH$CSY</v>
      </c>
      <c r="F17" s="15" t="s">
        <v>12</v>
      </c>
      <c r="G17" s="4" t="str">
        <f>B1</f>
        <v>BENCH$CSY</v>
      </c>
    </row>
    <row r="18" spans="1:9" ht="15.75">
      <c r="A18" s="12" t="s">
        <v>5</v>
      </c>
      <c r="B18" s="13" t="s">
        <v>1</v>
      </c>
      <c r="C18" s="13" t="s">
        <v>2</v>
      </c>
      <c r="D18" s="14" t="s">
        <v>3</v>
      </c>
      <c r="F18" s="12" t="s">
        <v>6</v>
      </c>
      <c r="G18" s="13" t="s">
        <v>1</v>
      </c>
      <c r="H18" s="13" t="s">
        <v>2</v>
      </c>
      <c r="I18" s="14" t="s">
        <v>3</v>
      </c>
    </row>
    <row r="19" spans="1:9" ht="15.75">
      <c r="A19" s="10">
        <f>'Wire Location'!A3</f>
        <v>1</v>
      </c>
      <c r="B19" s="2">
        <v>-50.7803</v>
      </c>
      <c r="C19" s="2">
        <v>102.62271</v>
      </c>
      <c r="D19" s="7">
        <v>67.46638</v>
      </c>
      <c r="F19" s="10">
        <f>'Wire Location'!A3</f>
        <v>1</v>
      </c>
      <c r="G19" s="2">
        <v>51.80262</v>
      </c>
      <c r="H19" s="2">
        <v>102.54323</v>
      </c>
      <c r="I19" s="7">
        <v>67.61624</v>
      </c>
    </row>
    <row r="20" spans="1:9" ht="15.75">
      <c r="A20" s="10">
        <f>'Wire Location'!A4</f>
        <v>2</v>
      </c>
      <c r="B20" s="2">
        <v>-50.78474</v>
      </c>
      <c r="C20" s="2">
        <v>102.61994</v>
      </c>
      <c r="D20" s="7">
        <v>67.46673</v>
      </c>
      <c r="F20" s="10">
        <f>'Wire Location'!A4</f>
        <v>2</v>
      </c>
      <c r="G20" s="2">
        <v>51.79829</v>
      </c>
      <c r="H20" s="2">
        <v>102.5386</v>
      </c>
      <c r="I20" s="7">
        <v>67.62013</v>
      </c>
    </row>
    <row r="21" spans="1:9" ht="15.75">
      <c r="A21" s="10">
        <f>'Wire Location'!A5</f>
        <v>3</v>
      </c>
      <c r="B21" s="2">
        <v>-50.78872</v>
      </c>
      <c r="C21" s="2">
        <v>102.61882</v>
      </c>
      <c r="D21" s="7">
        <v>67.46698</v>
      </c>
      <c r="F21" s="10">
        <f>'Wire Location'!A5</f>
        <v>3</v>
      </c>
      <c r="G21" s="2">
        <v>51.79449</v>
      </c>
      <c r="H21" s="2">
        <v>102.53407</v>
      </c>
      <c r="I21" s="7">
        <v>67.62341</v>
      </c>
    </row>
    <row r="22" spans="1:9" ht="15.75">
      <c r="A22" s="10">
        <f>'Wire Location'!A6</f>
        <v>4</v>
      </c>
      <c r="B22" s="2">
        <v>-50.80638</v>
      </c>
      <c r="C22" s="2">
        <v>102.61904</v>
      </c>
      <c r="D22" s="7">
        <v>67.46388</v>
      </c>
      <c r="F22" s="10">
        <f>'Wire Location'!A6</f>
        <v>4</v>
      </c>
      <c r="G22" s="2">
        <v>51.77673</v>
      </c>
      <c r="H22" s="2">
        <v>102.50792</v>
      </c>
      <c r="I22" s="7">
        <v>67.62824</v>
      </c>
    </row>
    <row r="23" spans="1:9" ht="15.75">
      <c r="A23" s="10">
        <f>'Wire Location'!A7</f>
        <v>5</v>
      </c>
      <c r="B23" s="2">
        <v>-50.7874</v>
      </c>
      <c r="C23" s="2">
        <v>102.63074</v>
      </c>
      <c r="D23" s="7">
        <v>67.46811</v>
      </c>
      <c r="F23" s="10">
        <f>'Wire Location'!A7</f>
        <v>5</v>
      </c>
      <c r="G23" s="2">
        <v>51.80006</v>
      </c>
      <c r="H23" s="2">
        <v>102.5409</v>
      </c>
      <c r="I23" s="7">
        <v>67.61791</v>
      </c>
    </row>
    <row r="24" spans="1:9" ht="15.75">
      <c r="A24" s="10">
        <f>'Wire Location'!A8</f>
        <v>6</v>
      </c>
      <c r="B24" s="2">
        <v>-50.78603</v>
      </c>
      <c r="C24" s="2">
        <v>102.62827</v>
      </c>
      <c r="D24" s="7">
        <v>67.47059</v>
      </c>
      <c r="F24" s="10">
        <f>'Wire Location'!A8</f>
        <v>6</v>
      </c>
      <c r="G24" s="2">
        <v>51.79845</v>
      </c>
      <c r="H24" s="2">
        <v>102.54022</v>
      </c>
      <c r="I24" s="7">
        <v>67.61905</v>
      </c>
    </row>
    <row r="25" spans="1:9" ht="15.75">
      <c r="A25" s="10">
        <f>'Wire Location'!A9</f>
        <v>7</v>
      </c>
      <c r="B25" s="2">
        <v>-50.79018</v>
      </c>
      <c r="C25" s="2">
        <v>102.63018</v>
      </c>
      <c r="D25" s="7">
        <v>67.47093</v>
      </c>
      <c r="F25" s="10">
        <f>'Wire Location'!A9</f>
        <v>7</v>
      </c>
      <c r="G25" s="2">
        <v>51.79769</v>
      </c>
      <c r="H25" s="2">
        <v>102.53975</v>
      </c>
      <c r="I25" s="7">
        <v>67.61975</v>
      </c>
    </row>
    <row r="26" spans="1:9" ht="15.75">
      <c r="A26" s="10">
        <f>'Wire Location'!A10</f>
        <v>8</v>
      </c>
      <c r="B26" s="2">
        <v>-50.78248</v>
      </c>
      <c r="C26" s="2">
        <v>102.63236</v>
      </c>
      <c r="D26" s="7">
        <v>67.46947</v>
      </c>
      <c r="F26" s="10">
        <f>'Wire Location'!A10</f>
        <v>8</v>
      </c>
      <c r="G26" s="2">
        <v>51.80543</v>
      </c>
      <c r="H26" s="2">
        <v>102.54603</v>
      </c>
      <c r="I26" s="7">
        <v>67.61084</v>
      </c>
    </row>
    <row r="27" spans="1:9" ht="15.75">
      <c r="A27" s="10">
        <f>'Wire Location'!A11</f>
        <v>9</v>
      </c>
      <c r="B27" s="2">
        <v>-50.78708</v>
      </c>
      <c r="C27" s="2">
        <v>102.63259</v>
      </c>
      <c r="D27" s="7">
        <v>67.47241</v>
      </c>
      <c r="F27" s="10">
        <f>'Wire Location'!A11</f>
        <v>9</v>
      </c>
      <c r="G27" s="2">
        <v>51.80286</v>
      </c>
      <c r="H27" s="2">
        <v>102.54578</v>
      </c>
      <c r="I27" s="7">
        <v>67.61394</v>
      </c>
    </row>
    <row r="28" spans="1:9" ht="16.5" thickBot="1">
      <c r="A28" s="20">
        <f>'Wire Location'!A12</f>
        <v>10</v>
      </c>
      <c r="B28" s="21">
        <v>-50.79443</v>
      </c>
      <c r="C28" s="21">
        <v>102.63044</v>
      </c>
      <c r="D28" s="22">
        <v>67.47345</v>
      </c>
      <c r="F28" s="20">
        <f>'Wire Location'!A12</f>
        <v>10</v>
      </c>
      <c r="G28" s="21">
        <v>51.79517</v>
      </c>
      <c r="H28" s="21">
        <v>102.53653</v>
      </c>
      <c r="I28" s="22">
        <v>67.62296</v>
      </c>
    </row>
    <row r="29" spans="1:9" ht="16.5" thickTop="1">
      <c r="A29" s="10" t="s">
        <v>7</v>
      </c>
      <c r="B29" s="2">
        <f>AVERAGE(B19:B28)</f>
        <v>-50.788774000000004</v>
      </c>
      <c r="C29" s="2">
        <f>AVERAGE(C19:C28)</f>
        <v>102.62650899999998</v>
      </c>
      <c r="D29" s="7">
        <f>AVERAGE(D19:D28)</f>
        <v>67.468893</v>
      </c>
      <c r="E29" s="1"/>
      <c r="F29" s="10" t="s">
        <v>7</v>
      </c>
      <c r="G29" s="2">
        <f>AVERAGE(G19:G28)</f>
        <v>51.79717899999999</v>
      </c>
      <c r="H29" s="2">
        <f>AVERAGE(H19:H28)</f>
        <v>102.537303</v>
      </c>
      <c r="I29" s="7">
        <f>AVERAGE(I19:I28)</f>
        <v>67.619247</v>
      </c>
    </row>
    <row r="30" spans="1:9" ht="15.75">
      <c r="A30" s="10" t="s">
        <v>8</v>
      </c>
      <c r="B30" s="2">
        <f>MAX(B19:B28)-MIN(B19:B28)</f>
        <v>0.026080000000000325</v>
      </c>
      <c r="C30" s="2">
        <f>MAX(C19:C28)-MIN(C19:C28)</f>
        <v>0.013769999999993843</v>
      </c>
      <c r="D30" s="7">
        <f>MAX(D19:D28)-MIN(D19:D28)</f>
        <v>0.009569999999996526</v>
      </c>
      <c r="E30" s="1"/>
      <c r="F30" s="10" t="s">
        <v>8</v>
      </c>
      <c r="G30" s="2">
        <f>MAX(G19:G28)-MIN(G19:G28)</f>
        <v>0.028700000000000614</v>
      </c>
      <c r="H30" s="2">
        <f>MAX(H19:H28)-MIN(H19:H28)</f>
        <v>0.0381100000000032</v>
      </c>
      <c r="I30" s="7">
        <f>MAX(I19:I28)-MIN(I19:I28)</f>
        <v>0.017400000000009186</v>
      </c>
    </row>
    <row r="31" spans="1:9" ht="16.5" thickBot="1">
      <c r="A31" s="11" t="s">
        <v>9</v>
      </c>
      <c r="B31" s="8">
        <f>STDEV(B19:B28)</f>
        <v>0.0073327624020173895</v>
      </c>
      <c r="C31" s="8">
        <f>STDEV(C19:C28)</f>
        <v>0.005711927967955195</v>
      </c>
      <c r="D31" s="9">
        <f>STDEV(D19:D28)</f>
        <v>0.002998040285844381</v>
      </c>
      <c r="E31" s="1"/>
      <c r="F31" s="11" t="s">
        <v>9</v>
      </c>
      <c r="G31" s="8">
        <f>STDEV(G19:G28)</f>
        <v>0.007963783927533783</v>
      </c>
      <c r="H31" s="8">
        <f>STDEV(H19:H28)</f>
        <v>0.010988262475123753</v>
      </c>
      <c r="I31" s="9">
        <f>STDEV(I19:I28)</f>
        <v>0.004974758620612837</v>
      </c>
    </row>
    <row r="32" spans="1:5" ht="15">
      <c r="A32" s="3"/>
      <c r="B32" s="1"/>
      <c r="C32" s="1"/>
      <c r="D32" s="1"/>
      <c r="E32" s="1"/>
    </row>
    <row r="33" spans="1:5" ht="15">
      <c r="A33" s="3"/>
      <c r="B33" s="1"/>
      <c r="C33" s="1"/>
      <c r="D33" s="1"/>
      <c r="E33" s="1"/>
    </row>
    <row r="34" spans="1:5" ht="15">
      <c r="A34" s="3"/>
      <c r="B34" s="1"/>
      <c r="C34" s="1"/>
      <c r="D34" s="1"/>
      <c r="E34" s="1"/>
    </row>
    <row r="35" spans="1:5" ht="15">
      <c r="A35" s="3"/>
      <c r="B35" s="1"/>
      <c r="C35" s="1"/>
      <c r="D35" s="1"/>
      <c r="E35" s="1"/>
    </row>
    <row r="36" spans="1:5" ht="15">
      <c r="A36" s="3"/>
      <c r="B36" s="1"/>
      <c r="C36" s="1"/>
      <c r="D36" s="1"/>
      <c r="E36" s="1"/>
    </row>
    <row r="37" spans="1:5" ht="15">
      <c r="A37" s="3"/>
      <c r="B37" s="1"/>
      <c r="C37" s="1"/>
      <c r="D37" s="1"/>
      <c r="E37" s="1"/>
    </row>
    <row r="38" spans="1:5" ht="15">
      <c r="A38" s="3"/>
      <c r="B38" s="1"/>
      <c r="C38" s="1"/>
      <c r="D38" s="1"/>
      <c r="E38" s="1"/>
    </row>
    <row r="39" spans="1:5" ht="15">
      <c r="A39" s="3"/>
      <c r="B39" s="1"/>
      <c r="C39" s="1"/>
      <c r="D39" s="1"/>
      <c r="E39" s="1"/>
    </row>
    <row r="40" spans="1:5" ht="15">
      <c r="A40" s="3"/>
      <c r="B40" s="1"/>
      <c r="C40" s="1"/>
      <c r="D40" s="1"/>
      <c r="E40" s="1"/>
    </row>
    <row r="41" spans="1:5" ht="15">
      <c r="A41" s="3"/>
      <c r="B41" s="1"/>
      <c r="C41" s="1"/>
      <c r="D41" s="1"/>
      <c r="E41" s="1"/>
    </row>
    <row r="42" spans="1:5" ht="15">
      <c r="A42" s="3"/>
      <c r="B42" s="1"/>
      <c r="C42" s="1"/>
      <c r="D42" s="1"/>
      <c r="E42" s="1"/>
    </row>
    <row r="43" spans="1:5" ht="15">
      <c r="A43" s="3"/>
      <c r="B43" s="1"/>
      <c r="C43" s="1"/>
      <c r="D43" s="1"/>
      <c r="E43" s="1"/>
    </row>
    <row r="44" spans="1:5" ht="15">
      <c r="A44" s="3"/>
      <c r="B44" s="1"/>
      <c r="C44" s="1"/>
      <c r="D44" s="1"/>
      <c r="E44" s="1"/>
    </row>
    <row r="45" spans="1:5" ht="15">
      <c r="A45" s="3"/>
      <c r="B45" s="1"/>
      <c r="C45" s="1"/>
      <c r="D45" s="1"/>
      <c r="E45" s="1"/>
    </row>
    <row r="46" spans="1:5" ht="15">
      <c r="A46" s="3"/>
      <c r="B46" s="1"/>
      <c r="C46" s="1"/>
      <c r="D46" s="1"/>
      <c r="E46" s="1"/>
    </row>
    <row r="47" spans="1:5" ht="15">
      <c r="A47" s="3"/>
      <c r="B47" s="1"/>
      <c r="C47" s="1"/>
      <c r="D47" s="1"/>
      <c r="E47" s="1"/>
    </row>
    <row r="48" spans="1:5" ht="15">
      <c r="A48" s="3"/>
      <c r="B48" s="1"/>
      <c r="C48" s="1"/>
      <c r="D48" s="1"/>
      <c r="E48" s="1"/>
    </row>
    <row r="49" spans="1:5" ht="15">
      <c r="A49" s="3"/>
      <c r="B49" s="1"/>
      <c r="C49" s="1"/>
      <c r="D49" s="1"/>
      <c r="E49" s="1"/>
    </row>
    <row r="50" spans="1:5" ht="15">
      <c r="A50" s="3"/>
      <c r="B50" s="1"/>
      <c r="C50" s="1"/>
      <c r="D50" s="1"/>
      <c r="E50" s="1"/>
    </row>
    <row r="51" spans="1:5" ht="15">
      <c r="A51" s="3"/>
      <c r="B51" s="1"/>
      <c r="C51" s="1"/>
      <c r="D51" s="1"/>
      <c r="E51" s="1"/>
    </row>
    <row r="52" spans="1:5" ht="15">
      <c r="A52" s="3"/>
      <c r="B52" s="1"/>
      <c r="C52" s="1"/>
      <c r="D52" s="1"/>
      <c r="E52" s="1"/>
    </row>
  </sheetData>
  <printOptions/>
  <pageMargins left="0.5" right="0.5" top="1" bottom="0.25" header="0.5" footer="0.5"/>
  <pageSetup horizontalDpi="600" verticalDpi="600" orientation="portrait" scale="90" r:id="rId2"/>
  <headerFooter alignWithMargins="0">
    <oddHeader>&amp;C&amp;F
VACUUM STATS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kcaban</dc:creator>
  <cp:keywords/>
  <dc:description/>
  <cp:lastModifiedBy>kcaban</cp:lastModifiedBy>
  <cp:lastPrinted>2008-06-10T19:50:05Z</cp:lastPrinted>
  <dcterms:created xsi:type="dcterms:W3CDTF">2008-02-25T18:21:48Z</dcterms:created>
  <dcterms:modified xsi:type="dcterms:W3CDTF">2008-06-12T17:09:20Z</dcterms:modified>
  <cp:category/>
  <cp:version/>
  <cp:contentType/>
  <cp:contentStatus/>
</cp:coreProperties>
</file>