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14895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<sst xmlns="http://schemas.openxmlformats.org/spreadsheetml/2006/main" count="57" uniqueCount="23">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</sst>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/>
            </c:numRef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7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/>
            </c:numRef>
          </c:val>
          <c:smooth val="0"/>
        </c:ser>
        <c:marker val="1"/>
        <c:axId val="56458931"/>
        <c:axId val="38368332"/>
      </c:lineChart>
      <c:catAx>
        <c:axId val="5645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58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/>
            </c:numRef>
          </c:val>
          <c:smooth val="0"/>
        </c:ser>
        <c:marker val="1"/>
        <c:axId val="9770669"/>
        <c:axId val="20827158"/>
      </c:lineChart>
      <c:catAx>
        <c:axId val="97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/>
            </c:numRef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/>
            </c:numRef>
          </c:val>
          <c:smooth val="0"/>
        </c:ser>
        <c:marker val="1"/>
        <c:axId val="16395009"/>
        <c:axId val="13337354"/>
      </c:lineChart>
      <c:catAx>
        <c:axId val="163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/>
            </c:numRef>
          </c:val>
          <c:smooth val="0"/>
        </c:ser>
        <c:marker val="1"/>
        <c:axId val="52927323"/>
        <c:axId val="6583860"/>
      </c:lineChart>
      <c:catAx>
        <c:axId val="5292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/>
            </c:numRef>
          </c:val>
          <c:smooth val="0"/>
        </c:ser>
        <c:marker val="1"/>
        <c:axId val="12061539"/>
        <c:axId val="41444988"/>
      </c:lineChart>
      <c:catAx>
        <c:axId val="1206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/>
            </c:numRef>
          </c:val>
          <c:smooth val="0"/>
        </c:ser>
        <c:marker val="1"/>
        <c:axId val="37460573"/>
        <c:axId val="1600838"/>
      </c:lineChart>
      <c:catAx>
        <c:axId val="37460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60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/>
            </c:numRef>
          </c:val>
          <c:smooth val="0"/>
        </c:ser>
        <c:marker val="1"/>
        <c:axId val="14407543"/>
        <c:axId val="62559024"/>
      </c:lineChart>
      <c:catAx>
        <c:axId val="1440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/>
            </c:numRef>
          </c:val>
          <c:smooth val="0"/>
        </c:ser>
        <c:marker val="1"/>
        <c:axId val="26160305"/>
        <c:axId val="34116154"/>
      </c:lineChart>
      <c:catAx>
        <c:axId val="2616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/>
            </c:numRef>
          </c:val>
          <c:smooth val="0"/>
        </c:ser>
        <c:marker val="1"/>
        <c:axId val="38609931"/>
        <c:axId val="11945060"/>
      </c:lineChart>
      <c:cat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/>
            </c:numRef>
          </c:val>
          <c:smooth val="0"/>
        </c:ser>
        <c:marker val="1"/>
        <c:axId val="40396677"/>
        <c:axId val="28025774"/>
      </c:line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/>
            </c:numRef>
          </c:val>
          <c:smooth val="0"/>
        </c:ser>
        <c:marker val="1"/>
        <c:axId val="50905375"/>
        <c:axId val="55495192"/>
      </c:lineChart>
      <c:cat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/>
            </c:numRef>
          </c:val>
          <c:smooth val="0"/>
        </c:ser>
        <c:marker val="1"/>
        <c:axId val="29694681"/>
        <c:axId val="65925538"/>
      </c:lineChart>
      <c:catAx>
        <c:axId val="29694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19050</xdr:rowOff>
    </xdr:from>
    <xdr:to>
      <xdr:col>8</xdr:col>
      <xdr:colOff>228600</xdr:colOff>
      <xdr:row>70</xdr:row>
      <xdr:rowOff>28575</xdr:rowOff>
    </xdr:to>
    <xdr:graphicFrame>
      <xdr:nvGraphicFramePr>
        <xdr:cNvPr id="1" name="Chart 7"/>
        <xdr:cNvGraphicFramePr/>
      </xdr:nvGraphicFramePr>
      <xdr:xfrm>
        <a:off x="342900" y="972502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73</xdr:row>
      <xdr:rowOff>142875</xdr:rowOff>
    </xdr:from>
    <xdr:to>
      <xdr:col>8</xdr:col>
      <xdr:colOff>257175</xdr:colOff>
      <xdr:row>96</xdr:row>
      <xdr:rowOff>57150</xdr:rowOff>
    </xdr:to>
    <xdr:graphicFrame>
      <xdr:nvGraphicFramePr>
        <xdr:cNvPr id="2" name="Chart 8"/>
        <xdr:cNvGraphicFramePr/>
      </xdr:nvGraphicFramePr>
      <xdr:xfrm>
        <a:off x="323850" y="1373505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6" sqref="H6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-0.41146</v>
      </c>
      <c r="C3" s="7">
        <v>-0.21606</v>
      </c>
    </row>
    <row r="4" spans="1:3" ht="15.75">
      <c r="A4" s="10">
        <v>2</v>
      </c>
      <c r="B4" s="2">
        <v>-0.43729</v>
      </c>
      <c r="C4" s="7">
        <v>-0.2146</v>
      </c>
    </row>
    <row r="5" spans="1:3" ht="15.75">
      <c r="A5" s="10">
        <v>3</v>
      </c>
      <c r="B5" s="2">
        <v>-0.43802</v>
      </c>
      <c r="C5" s="7">
        <v>-0.21436</v>
      </c>
    </row>
    <row r="6" spans="1:3" ht="15.75">
      <c r="A6" s="10">
        <v>4</v>
      </c>
      <c r="B6" s="2">
        <v>-0.44009</v>
      </c>
      <c r="C6" s="7">
        <v>-0.2138</v>
      </c>
    </row>
    <row r="7" spans="1:3" ht="15.75">
      <c r="A7" s="10">
        <v>5</v>
      </c>
      <c r="B7" s="2">
        <v>-0.44081</v>
      </c>
      <c r="C7" s="7">
        <v>-0.21328</v>
      </c>
    </row>
    <row r="8" spans="1:3" ht="15.75">
      <c r="A8" s="10">
        <v>6</v>
      </c>
      <c r="B8" s="2">
        <v>-0.44372</v>
      </c>
      <c r="C8" s="7">
        <v>-0.21347</v>
      </c>
    </row>
    <row r="9" spans="1:3" ht="15.75">
      <c r="A9" s="10">
        <v>7</v>
      </c>
      <c r="B9" s="2">
        <v>-0.44249</v>
      </c>
      <c r="C9" s="7">
        <v>-0.2141</v>
      </c>
    </row>
    <row r="10" spans="1:3" ht="15.75">
      <c r="A10" s="10">
        <v>8</v>
      </c>
      <c r="B10" s="2">
        <v>-0.44351</v>
      </c>
      <c r="C10" s="7">
        <v>-0.21418</v>
      </c>
    </row>
    <row r="11" spans="1:3" ht="15.75">
      <c r="A11" s="10">
        <v>9</v>
      </c>
      <c r="B11" s="2">
        <v>-0.44437</v>
      </c>
      <c r="C11" s="7">
        <v>-0.21398</v>
      </c>
    </row>
    <row r="12" spans="1:3" ht="16.5" thickBot="1">
      <c r="A12" s="20">
        <v>10</v>
      </c>
      <c r="B12" s="21">
        <v>-0.4462</v>
      </c>
      <c r="C12" s="22">
        <v>-0.21338</v>
      </c>
    </row>
    <row r="13" spans="1:3" ht="16.5" thickTop="1">
      <c r="A13" s="10" t="s">
        <v>7</v>
      </c>
      <c r="B13" s="2">
        <f>AVERAGE(B3:B12)</f>
        <v>-0.43879599999999996</v>
      </c>
      <c r="C13" s="7">
        <f>AVERAGE(C3:C12)</f>
        <v>-0.214121</v>
      </c>
    </row>
    <row r="14" spans="1:3" ht="15.75">
      <c r="A14" s="10" t="s">
        <v>8</v>
      </c>
      <c r="B14" s="2">
        <f>MAX(B3:B12)-MIN(B3:B12)</f>
        <v>0.03473999999999999</v>
      </c>
      <c r="C14" s="7">
        <f>MAX(C3:C12)-MIN(C3:C12)</f>
        <v>0.0027800000000000047</v>
      </c>
    </row>
    <row r="15" spans="1:3" ht="15.75">
      <c r="A15" s="23" t="s">
        <v>9</v>
      </c>
      <c r="B15" s="24">
        <f>STDEV(B3:B12)</f>
        <v>0.01001032600201745</v>
      </c>
      <c r="C15" s="25">
        <f>STDEV(C3:C12)</f>
        <v>0.0008064524508956259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18</v>
      </c>
      <c r="B17" s="2">
        <v>-0.4</v>
      </c>
      <c r="C17" s="7">
        <v>-0.2</v>
      </c>
    </row>
    <row r="18" spans="1:3" ht="30.75" thickBot="1">
      <c r="A18" s="31" t="s">
        <v>17</v>
      </c>
      <c r="B18" s="29">
        <v>-0.36772099999999996</v>
      </c>
      <c r="C18" s="32">
        <v>-0.181811</v>
      </c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20</v>
      </c>
      <c r="F21" s="13" t="s">
        <v>21</v>
      </c>
      <c r="G21" s="14" t="s">
        <v>22</v>
      </c>
    </row>
    <row r="22" spans="1:7" ht="15.75">
      <c r="A22" s="10">
        <f aca="true" t="shared" si="0" ref="A22:A31">A3</f>
        <v>1</v>
      </c>
      <c r="B22" s="2">
        <v>-0.41099</v>
      </c>
      <c r="C22" s="2">
        <v>-58.13331</v>
      </c>
      <c r="D22" s="2">
        <v>-2.26253</v>
      </c>
      <c r="E22" s="2">
        <v>-0.18828</v>
      </c>
      <c r="F22" s="2">
        <v>89.53697</v>
      </c>
      <c r="G22" s="7">
        <v>89.95646</v>
      </c>
    </row>
    <row r="23" spans="1:7" ht="15.75">
      <c r="A23" s="10">
        <f t="shared" si="0"/>
        <v>2</v>
      </c>
      <c r="B23" s="2">
        <v>-0.43683</v>
      </c>
      <c r="C23" s="2">
        <v>-58.13184</v>
      </c>
      <c r="D23" s="2">
        <v>-2.27368</v>
      </c>
      <c r="E23" s="2">
        <v>-0.18761</v>
      </c>
      <c r="F23" s="2">
        <v>89.54013</v>
      </c>
      <c r="G23" s="7">
        <v>89.92126</v>
      </c>
    </row>
    <row r="24" spans="1:7" ht="15.75">
      <c r="A24" s="10">
        <f t="shared" si="0"/>
        <v>3</v>
      </c>
      <c r="B24" s="2">
        <v>-0.43755</v>
      </c>
      <c r="C24" s="2">
        <v>-58.1316</v>
      </c>
      <c r="D24" s="2">
        <v>-2.27277</v>
      </c>
      <c r="E24" s="2">
        <v>-0.18774</v>
      </c>
      <c r="F24" s="2">
        <v>89.5399</v>
      </c>
      <c r="G24" s="7">
        <v>89.9207</v>
      </c>
    </row>
    <row r="25" spans="1:7" ht="15.75">
      <c r="A25" s="10">
        <f t="shared" si="0"/>
        <v>4</v>
      </c>
      <c r="B25" s="2">
        <v>-0.43962</v>
      </c>
      <c r="C25" s="2">
        <v>-58.13104</v>
      </c>
      <c r="D25" s="2">
        <v>-2.27354</v>
      </c>
      <c r="E25" s="2">
        <v>-0.18744</v>
      </c>
      <c r="F25" s="2">
        <v>89.53994</v>
      </c>
      <c r="G25" s="7">
        <v>89.91692</v>
      </c>
    </row>
    <row r="26" spans="1:7" ht="15.75">
      <c r="A26" s="10">
        <f t="shared" si="0"/>
        <v>5</v>
      </c>
      <c r="B26" s="2">
        <v>-0.44034</v>
      </c>
      <c r="C26" s="2">
        <v>-58.13052</v>
      </c>
      <c r="D26" s="2">
        <v>-2.27497</v>
      </c>
      <c r="E26" s="2">
        <v>-0.18743</v>
      </c>
      <c r="F26" s="2">
        <v>89.54044</v>
      </c>
      <c r="G26" s="7">
        <v>89.91601</v>
      </c>
    </row>
    <row r="27" spans="1:7" ht="15.75">
      <c r="A27" s="10">
        <f t="shared" si="0"/>
        <v>6</v>
      </c>
      <c r="B27" s="2">
        <v>-0.44325</v>
      </c>
      <c r="C27" s="2">
        <v>-58.13071</v>
      </c>
      <c r="D27" s="2">
        <v>-2.27691</v>
      </c>
      <c r="E27" s="2">
        <v>-0.18714</v>
      </c>
      <c r="F27" s="2">
        <v>89.54121</v>
      </c>
      <c r="G27" s="7">
        <v>89.91138</v>
      </c>
    </row>
    <row r="28" spans="1:7" ht="15.75">
      <c r="A28" s="10">
        <f t="shared" si="0"/>
        <v>7</v>
      </c>
      <c r="B28" s="2">
        <v>-0.44202</v>
      </c>
      <c r="C28" s="2">
        <v>-58.13134</v>
      </c>
      <c r="D28" s="2">
        <v>-2.27394</v>
      </c>
      <c r="E28" s="2">
        <v>-0.18766</v>
      </c>
      <c r="F28" s="2">
        <v>89.54017</v>
      </c>
      <c r="G28" s="7">
        <v>89.91546</v>
      </c>
    </row>
    <row r="29" spans="1:7" ht="15.75">
      <c r="A29" s="10">
        <f t="shared" si="0"/>
        <v>8</v>
      </c>
      <c r="B29" s="2">
        <v>-0.44304</v>
      </c>
      <c r="C29" s="2">
        <v>-58.13142</v>
      </c>
      <c r="D29" s="2">
        <v>-2.27428</v>
      </c>
      <c r="E29" s="2">
        <v>-0.18757</v>
      </c>
      <c r="F29" s="2">
        <v>89.5403</v>
      </c>
      <c r="G29" s="7">
        <v>89.91344</v>
      </c>
    </row>
    <row r="30" spans="1:7" ht="15.75">
      <c r="A30" s="10">
        <f t="shared" si="0"/>
        <v>9</v>
      </c>
      <c r="B30" s="2">
        <v>-0.4439</v>
      </c>
      <c r="C30" s="2">
        <v>-58.13122</v>
      </c>
      <c r="D30" s="2">
        <v>-2.27368</v>
      </c>
      <c r="E30" s="2">
        <v>-0.18745</v>
      </c>
      <c r="F30" s="2">
        <v>89.54014</v>
      </c>
      <c r="G30" s="7">
        <v>89.91193</v>
      </c>
    </row>
    <row r="31" spans="1:7" ht="16.5" thickBot="1">
      <c r="A31" s="20">
        <f t="shared" si="0"/>
        <v>10</v>
      </c>
      <c r="B31" s="21">
        <v>-0.44574</v>
      </c>
      <c r="C31" s="21">
        <v>-58.13062</v>
      </c>
      <c r="D31" s="21">
        <v>-2.27228</v>
      </c>
      <c r="E31" s="21">
        <v>-0.18766</v>
      </c>
      <c r="F31" s="21">
        <v>89.53954</v>
      </c>
      <c r="G31" s="22">
        <v>89.91087</v>
      </c>
    </row>
    <row r="32" spans="1:7" ht="16.5" thickTop="1">
      <c r="A32" s="10" t="s">
        <v>7</v>
      </c>
      <c r="B32" s="2">
        <f aca="true" t="shared" si="1" ref="B32:G32">AVERAGE(B22:B31)</f>
        <v>-0.438328</v>
      </c>
      <c r="C32" s="2">
        <f t="shared" si="1"/>
        <v>-58.131362</v>
      </c>
      <c r="D32" s="2">
        <f t="shared" si="1"/>
        <v>-2.272858</v>
      </c>
      <c r="E32" s="2">
        <f t="shared" si="1"/>
        <v>-0.187598</v>
      </c>
      <c r="F32" s="2">
        <f t="shared" si="1"/>
        <v>89.539874</v>
      </c>
      <c r="G32" s="7">
        <f t="shared" si="1"/>
        <v>89.91944300000002</v>
      </c>
    </row>
    <row r="33" spans="1:7" ht="15.75">
      <c r="A33" s="10" t="s">
        <v>8</v>
      </c>
      <c r="B33" s="2">
        <f aca="true" t="shared" si="2" ref="B33:G33">MAX(B22:B31)-MIN(B22:B31)</f>
        <v>0.03475</v>
      </c>
      <c r="C33" s="2">
        <f t="shared" si="2"/>
        <v>0.002790000000004511</v>
      </c>
      <c r="D33" s="2">
        <f t="shared" si="2"/>
        <v>0.01438000000000006</v>
      </c>
      <c r="E33" s="2">
        <f t="shared" si="2"/>
        <v>0.0011400000000000021</v>
      </c>
      <c r="F33" s="2">
        <f t="shared" si="2"/>
        <v>0.0042400000000100135</v>
      </c>
      <c r="G33" s="7">
        <f t="shared" si="2"/>
        <v>0.04559000000000424</v>
      </c>
    </row>
    <row r="34" spans="1:7" ht="16.5" thickBot="1">
      <c r="A34" s="11" t="s">
        <v>9</v>
      </c>
      <c r="B34" s="8">
        <f aca="true" t="shared" si="3" ref="B34:G34">STDEV(B22:B31)</f>
        <v>0.01001098152586004</v>
      </c>
      <c r="C34" s="8">
        <f t="shared" si="3"/>
        <v>0.0008091257284533937</v>
      </c>
      <c r="D34" s="8">
        <f t="shared" si="3"/>
        <v>0.0038427125835795157</v>
      </c>
      <c r="E34" s="8">
        <f t="shared" si="3"/>
        <v>0.0002941579318816481</v>
      </c>
      <c r="F34" s="8">
        <f t="shared" si="3"/>
        <v>0.0011085746604458343</v>
      </c>
      <c r="G34" s="9">
        <f t="shared" si="3"/>
        <v>0.013499566289332228</v>
      </c>
    </row>
    <row r="35" spans="1:7" ht="32.25" thickBot="1">
      <c r="A35" s="30" t="s">
        <v>17</v>
      </c>
      <c r="B35" s="29">
        <v>-0.36772099999999996</v>
      </c>
      <c r="C35" s="29">
        <v>-58.181811</v>
      </c>
      <c r="D35" s="29">
        <v>-2.800596</v>
      </c>
      <c r="E35" s="29">
        <v>-0.16203399999999998</v>
      </c>
      <c r="F35" s="29">
        <v>89.717813</v>
      </c>
      <c r="G35" s="32">
        <v>89.98010200000002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E15" sqref="E15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94.18696</v>
      </c>
      <c r="C3" s="2">
        <v>102.60415</v>
      </c>
      <c r="D3" s="7">
        <v>-38.60991</v>
      </c>
      <c r="F3" s="10">
        <f>'Wire Location'!A3</f>
        <v>1</v>
      </c>
      <c r="G3" s="2">
        <v>-94.67631</v>
      </c>
      <c r="H3" s="2">
        <v>102.85012</v>
      </c>
      <c r="I3" s="7">
        <v>-38.3238</v>
      </c>
    </row>
    <row r="4" spans="1:9" ht="15.75">
      <c r="A4" s="10">
        <f>'Wire Location'!A4</f>
        <v>2</v>
      </c>
      <c r="B4" s="2">
        <v>94.13707</v>
      </c>
      <c r="C4" s="2">
        <v>102.60873</v>
      </c>
      <c r="D4" s="7">
        <v>-38.67034</v>
      </c>
      <c r="F4" s="10">
        <f>'Wire Location'!A4</f>
        <v>2</v>
      </c>
      <c r="G4" s="2">
        <v>-94.72616</v>
      </c>
      <c r="H4" s="2">
        <v>102.85248</v>
      </c>
      <c r="I4" s="7">
        <v>-38.26815</v>
      </c>
    </row>
    <row r="5" spans="1:9" ht="15.75">
      <c r="A5" s="10">
        <f>'Wire Location'!A5</f>
        <v>3</v>
      </c>
      <c r="B5" s="2">
        <v>94.13636</v>
      </c>
      <c r="C5" s="2">
        <v>102.60859</v>
      </c>
      <c r="D5" s="7">
        <v>-38.671</v>
      </c>
      <c r="F5" s="10">
        <f>'Wire Location'!A5</f>
        <v>3</v>
      </c>
      <c r="G5" s="2">
        <v>-94.72685</v>
      </c>
      <c r="H5" s="2">
        <v>102.8528</v>
      </c>
      <c r="I5" s="7">
        <v>-38.26698</v>
      </c>
    </row>
    <row r="6" spans="1:9" ht="15.75">
      <c r="A6" s="10">
        <f>'Wire Location'!A6</f>
        <v>4</v>
      </c>
      <c r="B6" s="2">
        <v>94.13106</v>
      </c>
      <c r="C6" s="2">
        <v>102.60969</v>
      </c>
      <c r="D6" s="7">
        <v>-38.67791</v>
      </c>
      <c r="F6" s="10">
        <f>'Wire Location'!A6</f>
        <v>4</v>
      </c>
      <c r="G6" s="2">
        <v>-94.73216</v>
      </c>
      <c r="H6" s="2">
        <v>102.85287</v>
      </c>
      <c r="I6" s="7">
        <v>-38.26141</v>
      </c>
    </row>
    <row r="7" spans="1:9" ht="15.75">
      <c r="A7" s="10">
        <f>'Wire Location'!A7</f>
        <v>5</v>
      </c>
      <c r="B7" s="2">
        <v>94.12972</v>
      </c>
      <c r="C7" s="2">
        <v>102.61053</v>
      </c>
      <c r="D7" s="7">
        <v>-38.6794</v>
      </c>
      <c r="F7" s="10">
        <f>'Wire Location'!A7</f>
        <v>5</v>
      </c>
      <c r="G7" s="2">
        <v>-94.73347</v>
      </c>
      <c r="H7" s="2">
        <v>102.8537</v>
      </c>
      <c r="I7" s="7">
        <v>-38.25992</v>
      </c>
    </row>
    <row r="8" spans="1:9" ht="15.75">
      <c r="A8" s="10">
        <f>'Wire Location'!A8</f>
        <v>6</v>
      </c>
      <c r="B8" s="2">
        <v>94.12317</v>
      </c>
      <c r="C8" s="2">
        <v>102.61132</v>
      </c>
      <c r="D8" s="7">
        <v>-38.68684</v>
      </c>
      <c r="F8" s="10">
        <f>'Wire Location'!A8</f>
        <v>6</v>
      </c>
      <c r="G8" s="2">
        <v>-94.74011</v>
      </c>
      <c r="H8" s="2">
        <v>102.85351</v>
      </c>
      <c r="I8" s="7">
        <v>-38.25207</v>
      </c>
    </row>
    <row r="9" spans="1:9" ht="15.75">
      <c r="A9" s="10">
        <f>'Wire Location'!A9</f>
        <v>7</v>
      </c>
      <c r="B9" s="2">
        <v>94.12844</v>
      </c>
      <c r="C9" s="2">
        <v>102.60917</v>
      </c>
      <c r="D9" s="7">
        <v>-38.68005</v>
      </c>
      <c r="F9" s="10">
        <f>'Wire Location'!A9</f>
        <v>7</v>
      </c>
      <c r="G9" s="2">
        <v>-94.73486</v>
      </c>
      <c r="H9" s="2">
        <v>102.85308</v>
      </c>
      <c r="I9" s="7">
        <v>-38.25874</v>
      </c>
    </row>
    <row r="10" spans="1:9" ht="15.75">
      <c r="A10" s="10">
        <f>'Wire Location'!A10</f>
        <v>8</v>
      </c>
      <c r="B10" s="2">
        <v>94.12563</v>
      </c>
      <c r="C10" s="2">
        <v>102.60932</v>
      </c>
      <c r="D10" s="7">
        <v>-38.68335</v>
      </c>
      <c r="F10" s="10">
        <f>'Wire Location'!A10</f>
        <v>8</v>
      </c>
      <c r="G10" s="2">
        <v>-94.7374</v>
      </c>
      <c r="H10" s="2">
        <v>102.85294</v>
      </c>
      <c r="I10" s="7">
        <v>-38.2554</v>
      </c>
    </row>
    <row r="11" spans="1:9" ht="15.75">
      <c r="A11" s="10">
        <f>'Wire Location'!A11</f>
        <v>9</v>
      </c>
      <c r="B11" s="2">
        <v>94.12356</v>
      </c>
      <c r="C11" s="2">
        <v>102.60961</v>
      </c>
      <c r="D11" s="7">
        <v>-38.68569</v>
      </c>
      <c r="F11" s="10">
        <f>'Wire Location'!A11</f>
        <v>9</v>
      </c>
      <c r="G11" s="2">
        <v>-94.73953</v>
      </c>
      <c r="H11" s="2">
        <v>102.85285</v>
      </c>
      <c r="I11" s="7">
        <v>-38.25274</v>
      </c>
    </row>
    <row r="12" spans="1:9" ht="16.5" thickBot="1">
      <c r="A12" s="20">
        <f>'Wire Location'!A12</f>
        <v>10</v>
      </c>
      <c r="B12" s="21">
        <v>94.12156</v>
      </c>
      <c r="C12" s="21">
        <v>102.60949</v>
      </c>
      <c r="D12" s="22">
        <v>-38.68773</v>
      </c>
      <c r="F12" s="20">
        <f>'Wire Location'!A12</f>
        <v>10</v>
      </c>
      <c r="G12" s="21">
        <v>-94.74146</v>
      </c>
      <c r="H12" s="21">
        <v>102.8534</v>
      </c>
      <c r="I12" s="22">
        <v>-38.25132</v>
      </c>
    </row>
    <row r="13" spans="1:9" ht="16.5" thickTop="1">
      <c r="A13" s="10" t="s">
        <v>7</v>
      </c>
      <c r="B13" s="2">
        <f>AVERAGE(B3:B12)</f>
        <v>94.134353</v>
      </c>
      <c r="C13" s="2">
        <f>AVERAGE(C3:C12)</f>
        <v>102.60906</v>
      </c>
      <c r="D13" s="7">
        <f>AVERAGE(D3:D12)</f>
        <v>-38.673222</v>
      </c>
      <c r="F13" s="10" t="s">
        <v>7</v>
      </c>
      <c r="G13" s="2">
        <f>AVERAGE(G3:G12)</f>
        <v>-94.72883099999999</v>
      </c>
      <c r="H13" s="2">
        <f>AVERAGE(H3:H12)</f>
        <v>102.852775</v>
      </c>
      <c r="I13" s="7">
        <f>AVERAGE(I3:I12)</f>
        <v>-38.26505300000001</v>
      </c>
    </row>
    <row r="14" spans="1:9" ht="15.75">
      <c r="A14" s="10" t="s">
        <v>8</v>
      </c>
      <c r="B14" s="2">
        <f>MAX(B3:B12)-MIN(B3:B12)</f>
        <v>0.0653999999999968</v>
      </c>
      <c r="C14" s="2">
        <f>MAX(C3:C12)-MIN(C3:C12)</f>
        <v>0.007170000000002119</v>
      </c>
      <c r="D14" s="7">
        <f>MAX(D3:D12)-MIN(D3:D12)</f>
        <v>0.07782000000000266</v>
      </c>
      <c r="F14" s="10" t="s">
        <v>8</v>
      </c>
      <c r="G14" s="2">
        <f>MAX(G3:G12)-MIN(G3:G12)</f>
        <v>0.0651500000000027</v>
      </c>
      <c r="H14" s="2">
        <f>MAX(H3:H12)-MIN(H3:H12)</f>
        <v>0.0035799999999994725</v>
      </c>
      <c r="I14" s="7">
        <f>MAX(I3:I12)-MIN(I3:I12)</f>
        <v>0.07247999999999877</v>
      </c>
    </row>
    <row r="15" spans="1:9" ht="16.5" thickBot="1">
      <c r="A15" s="11" t="s">
        <v>9</v>
      </c>
      <c r="B15" s="8">
        <f>STDEV(B3:B12)</f>
        <v>0.01922810041464122</v>
      </c>
      <c r="C15" s="8">
        <f>STDEV(C3:C12)</f>
        <v>0.0019052675519311499</v>
      </c>
      <c r="D15" s="9">
        <f>STDEV(D3:D12)</f>
        <v>0.02305158119425991</v>
      </c>
      <c r="F15" s="11" t="s">
        <v>9</v>
      </c>
      <c r="G15" s="8">
        <f>STDEV(G3:G12)</f>
        <v>0.019186422543037818</v>
      </c>
      <c r="H15" s="8">
        <f>STDEV(H3:H12)</f>
        <v>0.0010032198163901892</v>
      </c>
      <c r="I15" s="9">
        <f>STDEV(I3:I12)</f>
        <v>0.021462970204516298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-51.3977</v>
      </c>
      <c r="C19" s="2">
        <v>102.87744</v>
      </c>
      <c r="D19" s="7">
        <v>67.45091</v>
      </c>
      <c r="F19" s="10">
        <f>'Wire Location'!A3</f>
        <v>1</v>
      </c>
      <c r="G19" s="33">
        <v>51.18785</v>
      </c>
      <c r="H19" s="33">
        <v>102.76637</v>
      </c>
      <c r="I19" s="35">
        <v>67.28203</v>
      </c>
    </row>
    <row r="20" spans="1:9" ht="15.75">
      <c r="A20" s="10">
        <f>'Wire Location'!A4</f>
        <v>2</v>
      </c>
      <c r="B20" s="2">
        <v>-51.38232</v>
      </c>
      <c r="C20" s="2">
        <v>102.87448</v>
      </c>
      <c r="D20" s="7">
        <v>67.47995</v>
      </c>
      <c r="F20" s="10">
        <f>'Wire Location'!A4</f>
        <v>2</v>
      </c>
      <c r="G20" s="33">
        <v>51.20317</v>
      </c>
      <c r="H20" s="33">
        <v>102.76423</v>
      </c>
      <c r="I20" s="35">
        <v>67.2483</v>
      </c>
    </row>
    <row r="21" spans="1:9" ht="15.75">
      <c r="A21" s="10">
        <f>'Wire Location'!A5</f>
        <v>3</v>
      </c>
      <c r="B21" s="2">
        <v>-51.38228</v>
      </c>
      <c r="C21" s="2">
        <v>102.87513</v>
      </c>
      <c r="D21" s="7">
        <v>67.4805</v>
      </c>
      <c r="F21" s="10">
        <f>'Wire Location'!A5</f>
        <v>3</v>
      </c>
      <c r="G21" s="33">
        <v>51.20321</v>
      </c>
      <c r="H21" s="33">
        <v>102.76467</v>
      </c>
      <c r="I21" s="35">
        <v>67.24785</v>
      </c>
    </row>
    <row r="22" spans="1:9" ht="15.75">
      <c r="A22" s="10">
        <f>'Wire Location'!A6</f>
        <v>4</v>
      </c>
      <c r="B22" s="2">
        <v>-51.38066</v>
      </c>
      <c r="C22" s="2">
        <v>102.87536</v>
      </c>
      <c r="D22" s="7">
        <v>67.48357</v>
      </c>
      <c r="F22" s="10">
        <f>'Wire Location'!A6</f>
        <v>4</v>
      </c>
      <c r="G22" s="33">
        <v>51.20495</v>
      </c>
      <c r="H22" s="33">
        <v>102.76533</v>
      </c>
      <c r="I22" s="35">
        <v>67.24426</v>
      </c>
    </row>
    <row r="23" spans="1:9" ht="15.75">
      <c r="A23" s="10">
        <f>'Wire Location'!A7</f>
        <v>5</v>
      </c>
      <c r="B23" s="2">
        <v>-51.38058</v>
      </c>
      <c r="C23" s="2">
        <v>102.87526</v>
      </c>
      <c r="D23" s="7">
        <v>67.48455</v>
      </c>
      <c r="F23" s="10">
        <f>'Wire Location'!A7</f>
        <v>5</v>
      </c>
      <c r="G23" s="33">
        <v>51.20515</v>
      </c>
      <c r="H23" s="33">
        <v>102.76512</v>
      </c>
      <c r="I23" s="35">
        <v>67.24401</v>
      </c>
    </row>
    <row r="24" spans="1:9" ht="15.75">
      <c r="A24" s="10">
        <f>'Wire Location'!A8</f>
        <v>6</v>
      </c>
      <c r="B24" s="2">
        <v>-51.37855</v>
      </c>
      <c r="C24" s="2">
        <v>102.87387</v>
      </c>
      <c r="D24" s="7">
        <v>67.48853</v>
      </c>
      <c r="F24" s="10">
        <f>'Wire Location'!A8</f>
        <v>6</v>
      </c>
      <c r="G24" s="33">
        <v>51.207</v>
      </c>
      <c r="H24" s="33">
        <v>102.76528</v>
      </c>
      <c r="I24" s="35">
        <v>67.23886</v>
      </c>
    </row>
    <row r="25" spans="1:9" ht="15.75">
      <c r="A25" s="10">
        <f>'Wire Location'!A9</f>
        <v>7</v>
      </c>
      <c r="B25" s="2">
        <v>-51.38074</v>
      </c>
      <c r="C25" s="2">
        <v>102.87496</v>
      </c>
      <c r="D25" s="7">
        <v>67.48515</v>
      </c>
      <c r="F25" s="10">
        <f>'Wire Location'!A9</f>
        <v>7</v>
      </c>
      <c r="G25" s="33">
        <v>51.20481</v>
      </c>
      <c r="H25" s="33">
        <v>102.7648</v>
      </c>
      <c r="I25" s="35">
        <v>67.24312</v>
      </c>
    </row>
    <row r="26" spans="1:9" ht="15.75">
      <c r="A26" s="10">
        <f>'Wire Location'!A10</f>
        <v>8</v>
      </c>
      <c r="B26" s="2">
        <v>-51.37986</v>
      </c>
      <c r="C26" s="2">
        <v>102.87465</v>
      </c>
      <c r="D26" s="7">
        <v>67.48628</v>
      </c>
      <c r="F26" s="10">
        <f>'Wire Location'!A10</f>
        <v>8</v>
      </c>
      <c r="G26" s="33">
        <v>51.20602</v>
      </c>
      <c r="H26" s="33">
        <v>102.76476</v>
      </c>
      <c r="I26" s="35">
        <v>67.24117</v>
      </c>
    </row>
    <row r="27" spans="1:9" ht="15.75">
      <c r="A27" s="10">
        <f>'Wire Location'!A11</f>
        <v>9</v>
      </c>
      <c r="B27" s="2">
        <v>-51.37901</v>
      </c>
      <c r="C27" s="2">
        <v>102.87494</v>
      </c>
      <c r="D27" s="7">
        <v>67.48812</v>
      </c>
      <c r="F27" s="10">
        <f>'Wire Location'!A11</f>
        <v>9</v>
      </c>
      <c r="G27" s="33">
        <v>51.2067</v>
      </c>
      <c r="H27" s="33">
        <v>102.76531</v>
      </c>
      <c r="I27" s="35">
        <v>67.23968</v>
      </c>
    </row>
    <row r="28" spans="1:9" ht="16.5" thickBot="1">
      <c r="A28" s="20">
        <f>'Wire Location'!A12</f>
        <v>10</v>
      </c>
      <c r="B28" s="21">
        <v>-51.37936</v>
      </c>
      <c r="C28" s="21">
        <v>102.87645</v>
      </c>
      <c r="D28" s="22">
        <v>67.48917</v>
      </c>
      <c r="F28" s="20">
        <f>'Wire Location'!A12</f>
        <v>10</v>
      </c>
      <c r="G28" s="34">
        <v>51.2069</v>
      </c>
      <c r="H28" s="34">
        <v>102.76544</v>
      </c>
      <c r="I28" s="36">
        <v>67.23852</v>
      </c>
    </row>
    <row r="29" spans="1:9" ht="16.5" thickTop="1">
      <c r="A29" s="10" t="s">
        <v>7</v>
      </c>
      <c r="B29" s="2">
        <f>AVERAGE(B19:B28)</f>
        <v>-51.382106</v>
      </c>
      <c r="C29" s="2">
        <f>AVERAGE(C19:C28)</f>
        <v>102.875254</v>
      </c>
      <c r="D29" s="7">
        <f>AVERAGE(D19:D28)</f>
        <v>67.481673</v>
      </c>
      <c r="E29" s="1"/>
      <c r="F29" s="10" t="s">
        <v>7</v>
      </c>
      <c r="G29" s="2">
        <f>AVERAGE(G19:G28)</f>
        <v>51.203576</v>
      </c>
      <c r="H29" s="2">
        <f>AVERAGE(H19:H28)</f>
        <v>102.765131</v>
      </c>
      <c r="I29" s="7">
        <f>AVERAGE(I19:I28)</f>
        <v>67.24678</v>
      </c>
    </row>
    <row r="30" spans="1:9" ht="15.75">
      <c r="A30" s="10" t="s">
        <v>8</v>
      </c>
      <c r="B30" s="2">
        <f>MAX(B19:B28)-MIN(B19:B28)</f>
        <v>0.01915000000000333</v>
      </c>
      <c r="C30" s="2">
        <f>MAX(C19:C28)-MIN(C19:C28)</f>
        <v>0.003570000000010509</v>
      </c>
      <c r="D30" s="7">
        <f>MAX(D19:D28)-MIN(D19:D28)</f>
        <v>0.038260000000008176</v>
      </c>
      <c r="E30" s="1"/>
      <c r="F30" s="10" t="s">
        <v>8</v>
      </c>
      <c r="G30" s="2">
        <f>MAX(G19:G28)-MIN(G19:G28)</f>
        <v>0.01915000000000333</v>
      </c>
      <c r="H30" s="2">
        <f>MAX(H19:H28)-MIN(H19:H28)</f>
        <v>0.002139999999997144</v>
      </c>
      <c r="I30" s="7">
        <f>MAX(I19:I28)-MIN(I19:I28)</f>
        <v>0.04351000000001193</v>
      </c>
    </row>
    <row r="31" spans="1:9" ht="16.5" thickBot="1">
      <c r="A31" s="11" t="s">
        <v>9</v>
      </c>
      <c r="B31" s="8">
        <f>STDEV(B19:B28)</f>
        <v>0.0056208919814091035</v>
      </c>
      <c r="C31" s="8">
        <f>STDEV(C19:C28)</f>
        <v>0.001016532231551334</v>
      </c>
      <c r="D31" s="9">
        <f>STDEV(D19:D28)</f>
        <v>0.011258003622116415</v>
      </c>
      <c r="E31" s="1"/>
      <c r="F31" s="11" t="s">
        <v>9</v>
      </c>
      <c r="G31" s="8">
        <f>STDEV(G19:G28)</f>
        <v>0.005695995084268267</v>
      </c>
      <c r="H31" s="8">
        <f>STDEV(H19:H28)</f>
        <v>0.0005769739065932654</v>
      </c>
      <c r="I31" s="9">
        <f>STDEV(I19:I28)</f>
        <v>0.012850736252147766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2008-07-14T18:05:22Z</cp:lastPrinted>
  <dcterms:created xsi:type="dcterms:W3CDTF">2008-02-25T18:21:48Z</dcterms:created>
  <dcterms:modified xsi:type="dcterms:W3CDTF">2008-07-14T18:09:50Z</dcterms:modified>
  <cp:category/>
  <cp:version/>
  <cp:contentType/>
  <cp:contentStatus/>
</cp:coreProperties>
</file>