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506" windowWidth="11910" windowHeight="11715" tabRatio="879" activeTab="0"/>
  </bookViews>
  <sheets>
    <sheet name="Wire Location" sheetId="1" r:id="rId1"/>
    <sheet name="TB 5-8 Positions BTB$CSY" sheetId="2" r:id="rId2"/>
  </sheets>
  <definedNames/>
  <calcPr fullCalcOnLoad="1"/>
</workbook>
</file>

<file path=xl/sharedStrings.xml><?xml version="1.0" encoding="utf-8"?>
<sst xmlns="http://schemas.openxmlformats.org/spreadsheetml/2006/main" count="57" uniqueCount="23">
  <si>
    <t>TB 5</t>
  </si>
  <si>
    <t>X</t>
  </si>
  <si>
    <t>Y</t>
  </si>
  <si>
    <t>Z</t>
  </si>
  <si>
    <t>TB 6</t>
  </si>
  <si>
    <t>TB 7</t>
  </si>
  <si>
    <t>TB 8</t>
  </si>
  <si>
    <t>average</t>
  </si>
  <si>
    <t>range</t>
  </si>
  <si>
    <t>st dev</t>
  </si>
  <si>
    <t>BENCH$CSY</t>
  </si>
  <si>
    <t>CYCLE</t>
  </si>
  <si>
    <t>CSY =</t>
  </si>
  <si>
    <t>Transformation of WIRE$CSY TO BENCH$CSY</t>
  </si>
  <si>
    <t>X WIRE</t>
  </si>
  <si>
    <t>Y WIRE</t>
  </si>
  <si>
    <t>RMS Tol</t>
  </si>
  <si>
    <t>no vac avg</t>
  </si>
  <si>
    <t>nom</t>
  </si>
  <si>
    <t>BEAMLINE$CSY</t>
  </si>
  <si>
    <t>APA PXPY</t>
  </si>
  <si>
    <t>PA PYPZ</t>
  </si>
  <si>
    <t>PA PXPZ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</si>
</sst>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[$-409]dddd\,\ mmmm\ dd\,\ yyyy"/>
    <numFmt numFmtId="166" formatCode="mm/dd/yy;@"/>
    <numFmt numFmtId="167" formatCode="mmm\-yyyy"/>
    <numFmt numFmtId="168" formatCode="[$-409]h:mm:ss\ AM/PM"/>
    <numFmt numFmtId="169" formatCode="h:mm;@"/>
    <numFmt numFmtId="170" formatCode="0.000"/>
    <numFmt numFmtId="171" formatCode="0.0000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1"/>
      <color indexed="12"/>
      <name val="Arial"/>
      <family val="2"/>
    </font>
    <font>
      <sz val="10.5"/>
      <name val="Arial"/>
      <family val="0"/>
    </font>
    <font>
      <b/>
      <sz val="10.5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b/>
      <sz val="10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b/>
      <sz val="11.25"/>
      <name val="Arial"/>
      <family val="0"/>
    </font>
    <font>
      <b/>
      <sz val="9.25"/>
      <name val="Arial"/>
      <family val="0"/>
    </font>
    <font>
      <sz val="9.25"/>
      <name val="Arial"/>
      <family val="0"/>
    </font>
    <font>
      <sz val="9.5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0.25"/>
      <name val="Arial"/>
      <family val="0"/>
    </font>
    <font>
      <b/>
      <sz val="8.5"/>
      <name val="Arial"/>
      <family val="0"/>
    </font>
    <font>
      <sz val="8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 wrapText="1"/>
    </xf>
    <xf numFmtId="164" fontId="7" fillId="0" borderId="8" xfId="0" applyNumberFormat="1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164" fontId="9" fillId="0" borderId="14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/>
    </xf>
    <xf numFmtId="164" fontId="4" fillId="0" borderId="10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'Wire Location'!$B$2</c:f>
              <c:strCache>
                <c:ptCount val="1"/>
                <c:pt idx="0">
                  <c:v>X WIRE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'Wire Location'!$B$3:$B$12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7378214"/>
        <c:axId val="66403927"/>
      </c:lineChart>
      <c:catAx>
        <c:axId val="73782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403927"/>
        <c:crosses val="autoZero"/>
        <c:auto val="1"/>
        <c:lblOffset val="100"/>
        <c:noMultiLvlLbl val="0"/>
      </c:catAx>
      <c:valAx>
        <c:axId val="664039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X- Position of Wire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3782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TB 7 -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BTB$CSY'!$C$18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BTB$CSY'!$C$19:$C$28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0799712"/>
        <c:axId val="52979681"/>
      </c:lineChart>
      <c:catAx>
        <c:axId val="20799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79681"/>
        <c:crosses val="autoZero"/>
        <c:auto val="1"/>
        <c:lblOffset val="100"/>
        <c:noMultiLvlLbl val="0"/>
      </c:catAx>
      <c:valAx>
        <c:axId val="529796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7997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7 -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BTB$CSY'!$D$18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BTB$CSY'!$D$19:$D$28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7055082"/>
        <c:axId val="63495739"/>
      </c:lineChart>
      <c:catAx>
        <c:axId val="7055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495739"/>
        <c:crosses val="autoZero"/>
        <c:auto val="1"/>
        <c:lblOffset val="100"/>
        <c:noMultiLvlLbl val="0"/>
      </c:catAx>
      <c:valAx>
        <c:axId val="63495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0550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TB 8 -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BTB$CSY'!$G$18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BTB$CSY'!$G$19:$G$28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4590740"/>
        <c:axId val="42881205"/>
      </c:lineChart>
      <c:catAx>
        <c:axId val="34590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881205"/>
        <c:crosses val="autoZero"/>
        <c:auto val="1"/>
        <c:lblOffset val="100"/>
        <c:noMultiLvlLbl val="0"/>
      </c:catAx>
      <c:valAx>
        <c:axId val="42881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5907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TB 8 -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BTB$CSY'!$H$18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BTB$CSY'!$H$19:$H$28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0386526"/>
        <c:axId val="50825551"/>
      </c:lineChart>
      <c:catAx>
        <c:axId val="503865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825551"/>
        <c:crosses val="autoZero"/>
        <c:auto val="1"/>
        <c:lblOffset val="100"/>
        <c:noMultiLvlLbl val="0"/>
      </c:catAx>
      <c:valAx>
        <c:axId val="50825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3865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TB 8 -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BTB$CSY'!$I$18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BTB$CSY'!$I$19:$I$28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4776776"/>
        <c:axId val="23228937"/>
      </c:lineChart>
      <c:catAx>
        <c:axId val="54776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228937"/>
        <c:crosses val="autoZero"/>
        <c:auto val="1"/>
        <c:lblOffset val="100"/>
        <c:noMultiLvlLbl val="0"/>
      </c:catAx>
      <c:valAx>
        <c:axId val="232289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7767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'Wire Location'!$C$2</c:f>
              <c:strCache>
                <c:ptCount val="1"/>
                <c:pt idx="0">
                  <c:v>Y WIRE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'Wire Location'!$C$3:$C$12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0764432"/>
        <c:axId val="10008977"/>
      </c:lineChart>
      <c:catAx>
        <c:axId val="60764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008977"/>
        <c:crosses val="autoZero"/>
        <c:auto val="1"/>
        <c:lblOffset val="100"/>
        <c:noMultiLvlLbl val="0"/>
      </c:catAx>
      <c:valAx>
        <c:axId val="10008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Y- Position of Wire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7644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TB 5 -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BTB$CSY'!$B$2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BTB$CSY'!$B$3:$B$12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2971930"/>
        <c:axId val="5420779"/>
      </c:lineChart>
      <c:catAx>
        <c:axId val="22971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20779"/>
        <c:crosses val="autoZero"/>
        <c:auto val="1"/>
        <c:lblOffset val="100"/>
        <c:noMultiLvlLbl val="0"/>
      </c:catAx>
      <c:valAx>
        <c:axId val="54207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971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TB 5 -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BTB$CSY'!$C$2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BTB$CSY'!$C$3:$C$12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8787012"/>
        <c:axId val="36429925"/>
      </c:lineChart>
      <c:catAx>
        <c:axId val="48787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429925"/>
        <c:crosses val="autoZero"/>
        <c:auto val="1"/>
        <c:lblOffset val="100"/>
        <c:noMultiLvlLbl val="0"/>
      </c:catAx>
      <c:valAx>
        <c:axId val="36429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7870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5 -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BTB$CSY'!$D$2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BTB$CSY'!$D$3:$D$12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9433870"/>
        <c:axId val="65142783"/>
      </c:lineChart>
      <c:catAx>
        <c:axId val="59433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142783"/>
        <c:crosses val="autoZero"/>
        <c:auto val="1"/>
        <c:lblOffset val="100"/>
        <c:noMultiLvlLbl val="0"/>
      </c:catAx>
      <c:valAx>
        <c:axId val="65142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4338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TB 6 -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BTB$CSY'!$G$2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BTB$CSY'!$G$3:$G$12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9414136"/>
        <c:axId val="42074041"/>
      </c:lineChart>
      <c:catAx>
        <c:axId val="49414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74041"/>
        <c:crosses val="autoZero"/>
        <c:auto val="1"/>
        <c:lblOffset val="100"/>
        <c:noMultiLvlLbl val="0"/>
      </c:catAx>
      <c:valAx>
        <c:axId val="42074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4141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TB 6 -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BTB$CSY'!$H$2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BTB$CSY'!$H$3:$H$12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3122050"/>
        <c:axId val="52554131"/>
      </c:lineChart>
      <c:catAx>
        <c:axId val="43122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554131"/>
        <c:crosses val="autoZero"/>
        <c:auto val="1"/>
        <c:lblOffset val="100"/>
        <c:noMultiLvlLbl val="0"/>
      </c:catAx>
      <c:valAx>
        <c:axId val="52554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122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6 -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BTB$CSY'!$I$2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BTB$CSY'!$I$3:$I$12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225132"/>
        <c:axId val="29026189"/>
      </c:lineChart>
      <c:catAx>
        <c:axId val="3225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026189"/>
        <c:crosses val="autoZero"/>
        <c:auto val="1"/>
        <c:lblOffset val="100"/>
        <c:noMultiLvlLbl val="0"/>
      </c:catAx>
      <c:valAx>
        <c:axId val="29026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25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TB 7 -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BTB$CSY'!$B$18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BTB$CSY'!$B$19:$B$28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9909110"/>
        <c:axId val="2311079"/>
      </c:lineChart>
      <c:catAx>
        <c:axId val="59909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11079"/>
        <c:crosses val="autoZero"/>
        <c:auto val="1"/>
        <c:lblOffset val="100"/>
        <c:noMultiLvlLbl val="0"/>
      </c:catAx>
      <c:valAx>
        <c:axId val="2311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9091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49</xdr:row>
      <xdr:rowOff>19050</xdr:rowOff>
    </xdr:from>
    <xdr:to>
      <xdr:col>8</xdr:col>
      <xdr:colOff>228600</xdr:colOff>
      <xdr:row>70</xdr:row>
      <xdr:rowOff>28575</xdr:rowOff>
    </xdr:to>
    <xdr:graphicFrame>
      <xdr:nvGraphicFramePr>
        <xdr:cNvPr id="1" name="Chart 7"/>
        <xdr:cNvGraphicFramePr/>
      </xdr:nvGraphicFramePr>
      <xdr:xfrm>
        <a:off x="342900" y="9725025"/>
        <a:ext cx="61722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73</xdr:row>
      <xdr:rowOff>142875</xdr:rowOff>
    </xdr:from>
    <xdr:to>
      <xdr:col>8</xdr:col>
      <xdr:colOff>257175</xdr:colOff>
      <xdr:row>96</xdr:row>
      <xdr:rowOff>57150</xdr:rowOff>
    </xdr:to>
    <xdr:graphicFrame>
      <xdr:nvGraphicFramePr>
        <xdr:cNvPr id="2" name="Chart 8"/>
        <xdr:cNvGraphicFramePr/>
      </xdr:nvGraphicFramePr>
      <xdr:xfrm>
        <a:off x="323850" y="13735050"/>
        <a:ext cx="621982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51</xdr:row>
      <xdr:rowOff>47625</xdr:rowOff>
    </xdr:from>
    <xdr:to>
      <xdr:col>8</xdr:col>
      <xdr:colOff>371475</xdr:colOff>
      <xdr:row>68</xdr:row>
      <xdr:rowOff>0</xdr:rowOff>
    </xdr:to>
    <xdr:graphicFrame>
      <xdr:nvGraphicFramePr>
        <xdr:cNvPr id="1" name="Chart 4"/>
        <xdr:cNvGraphicFramePr/>
      </xdr:nvGraphicFramePr>
      <xdr:xfrm>
        <a:off x="447675" y="10115550"/>
        <a:ext cx="60674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495300</xdr:colOff>
      <xdr:row>68</xdr:row>
      <xdr:rowOff>47625</xdr:rowOff>
    </xdr:from>
    <xdr:to>
      <xdr:col>8</xdr:col>
      <xdr:colOff>352425</xdr:colOff>
      <xdr:row>87</xdr:row>
      <xdr:rowOff>85725</xdr:rowOff>
    </xdr:to>
    <xdr:graphicFrame>
      <xdr:nvGraphicFramePr>
        <xdr:cNvPr id="2" name="Chart 5"/>
        <xdr:cNvGraphicFramePr/>
      </xdr:nvGraphicFramePr>
      <xdr:xfrm>
        <a:off x="495300" y="12896850"/>
        <a:ext cx="600075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495300</xdr:colOff>
      <xdr:row>88</xdr:row>
      <xdr:rowOff>47625</xdr:rowOff>
    </xdr:from>
    <xdr:to>
      <xdr:col>8</xdr:col>
      <xdr:colOff>352425</xdr:colOff>
      <xdr:row>103</xdr:row>
      <xdr:rowOff>114300</xdr:rowOff>
    </xdr:to>
    <xdr:graphicFrame>
      <xdr:nvGraphicFramePr>
        <xdr:cNvPr id="3" name="Chart 6"/>
        <xdr:cNvGraphicFramePr/>
      </xdr:nvGraphicFramePr>
      <xdr:xfrm>
        <a:off x="495300" y="16135350"/>
        <a:ext cx="6000750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504825</xdr:colOff>
      <xdr:row>104</xdr:row>
      <xdr:rowOff>47625</xdr:rowOff>
    </xdr:from>
    <xdr:to>
      <xdr:col>8</xdr:col>
      <xdr:colOff>371475</xdr:colOff>
      <xdr:row>122</xdr:row>
      <xdr:rowOff>57150</xdr:rowOff>
    </xdr:to>
    <xdr:graphicFrame>
      <xdr:nvGraphicFramePr>
        <xdr:cNvPr id="4" name="Chart 7"/>
        <xdr:cNvGraphicFramePr/>
      </xdr:nvGraphicFramePr>
      <xdr:xfrm>
        <a:off x="504825" y="18726150"/>
        <a:ext cx="6010275" cy="2924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514350</xdr:colOff>
      <xdr:row>122</xdr:row>
      <xdr:rowOff>114300</xdr:rowOff>
    </xdr:from>
    <xdr:to>
      <xdr:col>8</xdr:col>
      <xdr:colOff>371475</xdr:colOff>
      <xdr:row>141</xdr:row>
      <xdr:rowOff>0</xdr:rowOff>
    </xdr:to>
    <xdr:graphicFrame>
      <xdr:nvGraphicFramePr>
        <xdr:cNvPr id="5" name="Chart 8"/>
        <xdr:cNvGraphicFramePr/>
      </xdr:nvGraphicFramePr>
      <xdr:xfrm>
        <a:off x="514350" y="21707475"/>
        <a:ext cx="6000750" cy="2962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514350</xdr:colOff>
      <xdr:row>141</xdr:row>
      <xdr:rowOff>85725</xdr:rowOff>
    </xdr:from>
    <xdr:to>
      <xdr:col>8</xdr:col>
      <xdr:colOff>390525</xdr:colOff>
      <xdr:row>156</xdr:row>
      <xdr:rowOff>114300</xdr:rowOff>
    </xdr:to>
    <xdr:graphicFrame>
      <xdr:nvGraphicFramePr>
        <xdr:cNvPr id="6" name="Chart 9"/>
        <xdr:cNvGraphicFramePr/>
      </xdr:nvGraphicFramePr>
      <xdr:xfrm>
        <a:off x="514350" y="24755475"/>
        <a:ext cx="6019800" cy="2457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552450</xdr:colOff>
      <xdr:row>157</xdr:row>
      <xdr:rowOff>57150</xdr:rowOff>
    </xdr:from>
    <xdr:to>
      <xdr:col>8</xdr:col>
      <xdr:colOff>390525</xdr:colOff>
      <xdr:row>174</xdr:row>
      <xdr:rowOff>142875</xdr:rowOff>
    </xdr:to>
    <xdr:graphicFrame>
      <xdr:nvGraphicFramePr>
        <xdr:cNvPr id="7" name="Chart 10"/>
        <xdr:cNvGraphicFramePr/>
      </xdr:nvGraphicFramePr>
      <xdr:xfrm>
        <a:off x="552450" y="27317700"/>
        <a:ext cx="5981700" cy="2838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514350</xdr:colOff>
      <xdr:row>175</xdr:row>
      <xdr:rowOff>66675</xdr:rowOff>
    </xdr:from>
    <xdr:to>
      <xdr:col>8</xdr:col>
      <xdr:colOff>390525</xdr:colOff>
      <xdr:row>194</xdr:row>
      <xdr:rowOff>9525</xdr:rowOff>
    </xdr:to>
    <xdr:graphicFrame>
      <xdr:nvGraphicFramePr>
        <xdr:cNvPr id="8" name="Chart 11"/>
        <xdr:cNvGraphicFramePr/>
      </xdr:nvGraphicFramePr>
      <xdr:xfrm>
        <a:off x="514350" y="30241875"/>
        <a:ext cx="6019800" cy="3019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523875</xdr:colOff>
      <xdr:row>194</xdr:row>
      <xdr:rowOff>38100</xdr:rowOff>
    </xdr:from>
    <xdr:to>
      <xdr:col>8</xdr:col>
      <xdr:colOff>409575</xdr:colOff>
      <xdr:row>209</xdr:row>
      <xdr:rowOff>104775</xdr:rowOff>
    </xdr:to>
    <xdr:graphicFrame>
      <xdr:nvGraphicFramePr>
        <xdr:cNvPr id="9" name="Chart 12"/>
        <xdr:cNvGraphicFramePr/>
      </xdr:nvGraphicFramePr>
      <xdr:xfrm>
        <a:off x="523875" y="33289875"/>
        <a:ext cx="6029325" cy="2495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523875</xdr:colOff>
      <xdr:row>210</xdr:row>
      <xdr:rowOff>66675</xdr:rowOff>
    </xdr:from>
    <xdr:to>
      <xdr:col>8</xdr:col>
      <xdr:colOff>419100</xdr:colOff>
      <xdr:row>227</xdr:row>
      <xdr:rowOff>9525</xdr:rowOff>
    </xdr:to>
    <xdr:graphicFrame>
      <xdr:nvGraphicFramePr>
        <xdr:cNvPr id="10" name="Chart 13"/>
        <xdr:cNvGraphicFramePr/>
      </xdr:nvGraphicFramePr>
      <xdr:xfrm>
        <a:off x="523875" y="35909250"/>
        <a:ext cx="6038850" cy="2695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504825</xdr:colOff>
      <xdr:row>227</xdr:row>
      <xdr:rowOff>85725</xdr:rowOff>
    </xdr:from>
    <xdr:to>
      <xdr:col>8</xdr:col>
      <xdr:colOff>466725</xdr:colOff>
      <xdr:row>245</xdr:row>
      <xdr:rowOff>95250</xdr:rowOff>
    </xdr:to>
    <xdr:graphicFrame>
      <xdr:nvGraphicFramePr>
        <xdr:cNvPr id="11" name="Chart 14"/>
        <xdr:cNvGraphicFramePr/>
      </xdr:nvGraphicFramePr>
      <xdr:xfrm>
        <a:off x="504825" y="38681025"/>
        <a:ext cx="6105525" cy="2924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542925</xdr:colOff>
      <xdr:row>245</xdr:row>
      <xdr:rowOff>142875</xdr:rowOff>
    </xdr:from>
    <xdr:to>
      <xdr:col>8</xdr:col>
      <xdr:colOff>447675</xdr:colOff>
      <xdr:row>262</xdr:row>
      <xdr:rowOff>142875</xdr:rowOff>
    </xdr:to>
    <xdr:graphicFrame>
      <xdr:nvGraphicFramePr>
        <xdr:cNvPr id="12" name="Chart 15"/>
        <xdr:cNvGraphicFramePr/>
      </xdr:nvGraphicFramePr>
      <xdr:xfrm>
        <a:off x="542925" y="41652825"/>
        <a:ext cx="6048375" cy="27527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4">
      <selection activeCell="B22" sqref="B22:G31"/>
    </sheetView>
  </sheetViews>
  <sheetFormatPr defaultColWidth="9.140625" defaultRowHeight="12.75"/>
  <cols>
    <col min="1" max="1" width="9.140625" style="1" customWidth="1"/>
    <col min="2" max="3" width="13.140625" style="1" customWidth="1"/>
    <col min="4" max="4" width="10.28125" style="1" bestFit="1" customWidth="1"/>
    <col min="5" max="7" width="13.140625" style="1" customWidth="1"/>
    <col min="8" max="16384" width="9.140625" style="1" customWidth="1"/>
  </cols>
  <sheetData>
    <row r="1" spans="1:3" ht="15.75" thickBot="1">
      <c r="A1" s="15" t="s">
        <v>12</v>
      </c>
      <c r="B1" s="18" t="s">
        <v>19</v>
      </c>
      <c r="C1" s="18" t="s">
        <v>19</v>
      </c>
    </row>
    <row r="2" spans="1:3" ht="15.75">
      <c r="A2" s="12" t="s">
        <v>11</v>
      </c>
      <c r="B2" s="16" t="s">
        <v>14</v>
      </c>
      <c r="C2" s="17" t="s">
        <v>15</v>
      </c>
    </row>
    <row r="3" spans="1:3" ht="15.75">
      <c r="A3" s="10">
        <v>1</v>
      </c>
      <c r="B3" s="2">
        <v>-0.44893</v>
      </c>
      <c r="C3" s="7">
        <v>-0.27167</v>
      </c>
    </row>
    <row r="4" spans="1:3" ht="15.75">
      <c r="A4" s="10">
        <v>2</v>
      </c>
      <c r="B4" s="2">
        <v>-0.44935</v>
      </c>
      <c r="C4" s="7">
        <v>-0.27415</v>
      </c>
    </row>
    <row r="5" spans="1:3" ht="15.75">
      <c r="A5" s="10">
        <v>3</v>
      </c>
      <c r="B5" s="2">
        <v>-0.44935</v>
      </c>
      <c r="C5" s="7">
        <v>-0.27611</v>
      </c>
    </row>
    <row r="6" spans="1:3" ht="15.75">
      <c r="A6" s="10">
        <v>4</v>
      </c>
      <c r="B6" s="2">
        <v>-0.44939</v>
      </c>
      <c r="C6" s="7">
        <v>-0.27681</v>
      </c>
    </row>
    <row r="7" spans="1:3" ht="15.75">
      <c r="A7" s="10">
        <v>5</v>
      </c>
      <c r="B7" s="2">
        <v>-0.44934</v>
      </c>
      <c r="C7" s="7">
        <v>-0.27603</v>
      </c>
    </row>
    <row r="8" spans="1:3" ht="15.75">
      <c r="A8" s="10">
        <v>6</v>
      </c>
      <c r="B8" s="2">
        <v>-0.44941</v>
      </c>
      <c r="C8" s="7">
        <v>-0.27589</v>
      </c>
    </row>
    <row r="9" spans="1:3" ht="15.75">
      <c r="A9" s="10">
        <v>7</v>
      </c>
      <c r="B9" s="2">
        <v>-0.44947</v>
      </c>
      <c r="C9" s="7">
        <v>-0.27685</v>
      </c>
    </row>
    <row r="10" spans="1:3" ht="15.75">
      <c r="A10" s="10">
        <v>8</v>
      </c>
      <c r="B10" s="2">
        <v>-0.44955</v>
      </c>
      <c r="C10" s="7">
        <v>-0.2788</v>
      </c>
    </row>
    <row r="11" spans="1:3" ht="15.75">
      <c r="A11" s="10">
        <v>9</v>
      </c>
      <c r="B11" s="2">
        <v>-0.45258</v>
      </c>
      <c r="C11" s="7">
        <v>-0.28061</v>
      </c>
    </row>
    <row r="12" spans="1:3" ht="16.5" thickBot="1">
      <c r="A12" s="20">
        <v>10</v>
      </c>
      <c r="B12" s="21">
        <v>-0.44945</v>
      </c>
      <c r="C12" s="22">
        <v>-0.27916</v>
      </c>
    </row>
    <row r="13" spans="1:3" ht="16.5" thickTop="1">
      <c r="A13" s="10" t="s">
        <v>7</v>
      </c>
      <c r="B13" s="2">
        <f>AVERAGE(B3:B12)</f>
        <v>-0.44968199999999997</v>
      </c>
      <c r="C13" s="7">
        <f>AVERAGE(C3:C12)</f>
        <v>-0.2766080000000001</v>
      </c>
    </row>
    <row r="14" spans="1:3" ht="15.75">
      <c r="A14" s="10" t="s">
        <v>8</v>
      </c>
      <c r="B14" s="2">
        <f>MAX(B3:B12)-MIN(B3:B12)</f>
        <v>0.0036499999999999866</v>
      </c>
      <c r="C14" s="7">
        <f>MAX(C3:C12)-MIN(C3:C12)</f>
        <v>0.008940000000000003</v>
      </c>
    </row>
    <row r="15" spans="1:3" ht="15.75">
      <c r="A15" s="23" t="s">
        <v>9</v>
      </c>
      <c r="B15" s="24">
        <f>STDEV(B3:B12)</f>
        <v>0.0010315446885348347</v>
      </c>
      <c r="C15" s="25">
        <f>STDEV(C3:C12)</f>
        <v>0.0025594304922080696</v>
      </c>
    </row>
    <row r="16" spans="1:3" ht="16.5" thickBot="1">
      <c r="A16" s="26" t="s">
        <v>16</v>
      </c>
      <c r="B16" s="27">
        <v>0.065</v>
      </c>
      <c r="C16" s="28">
        <v>0.03</v>
      </c>
    </row>
    <row r="17" spans="1:3" ht="16.5" thickBot="1">
      <c r="A17" s="10" t="s">
        <v>18</v>
      </c>
      <c r="B17" s="2">
        <v>-0.4</v>
      </c>
      <c r="C17" s="7">
        <v>-0.2</v>
      </c>
    </row>
    <row r="18" spans="1:3" ht="30.75" thickBot="1">
      <c r="A18" s="31" t="s">
        <v>17</v>
      </c>
      <c r="B18" s="29">
        <v>-0.382104</v>
      </c>
      <c r="C18" s="32">
        <v>-0.23046100000000003</v>
      </c>
    </row>
    <row r="20" spans="1:7" ht="16.5" thickBot="1">
      <c r="A20" s="5" t="s">
        <v>13</v>
      </c>
      <c r="B20" s="6"/>
      <c r="C20" s="6"/>
      <c r="D20" s="6"/>
      <c r="E20" s="6"/>
      <c r="F20" s="6"/>
      <c r="G20" s="6"/>
    </row>
    <row r="21" spans="1:7" ht="15.75">
      <c r="A21" s="12" t="s">
        <v>11</v>
      </c>
      <c r="B21" s="13" t="s">
        <v>1</v>
      </c>
      <c r="C21" s="13" t="s">
        <v>2</v>
      </c>
      <c r="D21" s="13" t="s">
        <v>3</v>
      </c>
      <c r="E21" s="13" t="s">
        <v>20</v>
      </c>
      <c r="F21" s="13" t="s">
        <v>21</v>
      </c>
      <c r="G21" s="14" t="s">
        <v>22</v>
      </c>
    </row>
    <row r="22" spans="1:7" ht="15.75">
      <c r="A22" s="10">
        <f aca="true" t="shared" si="0" ref="A22:A31">A3</f>
        <v>1</v>
      </c>
      <c r="B22" s="2">
        <v>-0.44911</v>
      </c>
      <c r="C22" s="2">
        <v>-58.17474</v>
      </c>
      <c r="D22" s="2">
        <v>-2.3545</v>
      </c>
      <c r="E22" s="2">
        <v>-0.26146</v>
      </c>
      <c r="F22" s="2">
        <v>89.6064</v>
      </c>
      <c r="G22" s="7">
        <v>89.85999</v>
      </c>
    </row>
    <row r="23" spans="1:7" ht="15.75">
      <c r="A23" s="10">
        <f t="shared" si="0"/>
        <v>2</v>
      </c>
      <c r="B23" s="2">
        <v>-0.44953</v>
      </c>
      <c r="C23" s="2">
        <v>-58.17723</v>
      </c>
      <c r="D23" s="2">
        <v>-2.35469</v>
      </c>
      <c r="E23" s="2">
        <v>-0.26158</v>
      </c>
      <c r="F23" s="2">
        <v>89.60701</v>
      </c>
      <c r="G23" s="7">
        <v>89.86066</v>
      </c>
    </row>
    <row r="24" spans="1:7" ht="15.75">
      <c r="A24" s="10">
        <f t="shared" si="0"/>
        <v>3</v>
      </c>
      <c r="B24" s="2">
        <v>-0.44953</v>
      </c>
      <c r="C24" s="2">
        <v>-58.17918</v>
      </c>
      <c r="D24" s="2">
        <v>-2.35442</v>
      </c>
      <c r="E24" s="2">
        <v>-0.26162</v>
      </c>
      <c r="F24" s="2">
        <v>89.60738</v>
      </c>
      <c r="G24" s="7">
        <v>89.86044</v>
      </c>
    </row>
    <row r="25" spans="1:7" ht="15.75">
      <c r="A25" s="10">
        <f t="shared" si="0"/>
        <v>4</v>
      </c>
      <c r="B25" s="2">
        <v>-0.44957</v>
      </c>
      <c r="C25" s="2">
        <v>-58.17989</v>
      </c>
      <c r="D25" s="2">
        <v>-2.35455</v>
      </c>
      <c r="E25" s="2">
        <v>-0.26125</v>
      </c>
      <c r="F25" s="2">
        <v>89.6076</v>
      </c>
      <c r="G25" s="7">
        <v>89.85811</v>
      </c>
    </row>
    <row r="26" spans="1:7" ht="15.75">
      <c r="A26" s="10">
        <f t="shared" si="0"/>
        <v>5</v>
      </c>
      <c r="B26" s="2">
        <v>-0.44952</v>
      </c>
      <c r="C26" s="2">
        <v>-58.17911</v>
      </c>
      <c r="D26" s="2">
        <v>-2.35501</v>
      </c>
      <c r="E26" s="2">
        <v>-0.26062</v>
      </c>
      <c r="F26" s="2">
        <v>89.60761</v>
      </c>
      <c r="G26" s="7">
        <v>89.85547</v>
      </c>
    </row>
    <row r="27" spans="1:7" ht="15.75">
      <c r="A27" s="10">
        <f t="shared" si="0"/>
        <v>6</v>
      </c>
      <c r="B27" s="2">
        <v>-0.44959</v>
      </c>
      <c r="C27" s="2">
        <v>-58.17896</v>
      </c>
      <c r="D27" s="2">
        <v>-2.35695</v>
      </c>
      <c r="E27" s="2">
        <v>-0.25995</v>
      </c>
      <c r="F27" s="2">
        <v>89.60805</v>
      </c>
      <c r="G27" s="7">
        <v>89.85248</v>
      </c>
    </row>
    <row r="28" spans="1:7" ht="15.75">
      <c r="A28" s="10">
        <f t="shared" si="0"/>
        <v>7</v>
      </c>
      <c r="B28" s="2">
        <v>-0.44965</v>
      </c>
      <c r="C28" s="2">
        <v>-58.17993</v>
      </c>
      <c r="D28" s="2">
        <v>-2.35591</v>
      </c>
      <c r="E28" s="2">
        <v>-0.26125</v>
      </c>
      <c r="F28" s="2">
        <v>89.60818</v>
      </c>
      <c r="G28" s="7">
        <v>89.85854</v>
      </c>
    </row>
    <row r="29" spans="1:7" ht="15.75">
      <c r="A29" s="10">
        <f t="shared" si="0"/>
        <v>8</v>
      </c>
      <c r="B29" s="2">
        <v>-0.44973</v>
      </c>
      <c r="C29" s="2">
        <v>-58.18187</v>
      </c>
      <c r="D29" s="2">
        <v>-2.35607</v>
      </c>
      <c r="E29" s="2">
        <v>-0.26118</v>
      </c>
      <c r="F29" s="2">
        <v>89.60867</v>
      </c>
      <c r="G29" s="7">
        <v>89.85836</v>
      </c>
    </row>
    <row r="30" spans="1:7" ht="15.75">
      <c r="A30" s="10">
        <f t="shared" si="0"/>
        <v>9</v>
      </c>
      <c r="B30" s="2">
        <v>-0.45276</v>
      </c>
      <c r="C30" s="2">
        <v>-58.18369</v>
      </c>
      <c r="D30" s="2">
        <v>-2.35438</v>
      </c>
      <c r="E30" s="2">
        <v>-0.26114</v>
      </c>
      <c r="F30" s="2">
        <v>89.60876</v>
      </c>
      <c r="G30" s="7">
        <v>89.85545</v>
      </c>
    </row>
    <row r="31" spans="1:7" ht="16.5" thickBot="1">
      <c r="A31" s="20">
        <f t="shared" si="0"/>
        <v>10</v>
      </c>
      <c r="B31" s="21">
        <v>-0.44963</v>
      </c>
      <c r="C31" s="21">
        <v>-58.18223</v>
      </c>
      <c r="D31" s="21">
        <v>-2.35614</v>
      </c>
      <c r="E31" s="21">
        <v>-0.2604</v>
      </c>
      <c r="F31" s="21">
        <v>89.60852</v>
      </c>
      <c r="G31" s="22">
        <v>89.85423</v>
      </c>
    </row>
    <row r="32" spans="1:7" ht="16.5" thickTop="1">
      <c r="A32" s="10" t="s">
        <v>7</v>
      </c>
      <c r="B32" s="2">
        <f aca="true" t="shared" si="1" ref="B32:G32">AVERAGE(B22:B31)</f>
        <v>-0.4498620000000001</v>
      </c>
      <c r="C32" s="2">
        <f t="shared" si="1"/>
        <v>-58.179683</v>
      </c>
      <c r="D32" s="2">
        <f t="shared" si="1"/>
        <v>-2.3552619999999997</v>
      </c>
      <c r="E32" s="2">
        <f t="shared" si="1"/>
        <v>-0.261045</v>
      </c>
      <c r="F32" s="2">
        <f t="shared" si="1"/>
        <v>89.607818</v>
      </c>
      <c r="G32" s="7">
        <f t="shared" si="1"/>
        <v>89.857373</v>
      </c>
    </row>
    <row r="33" spans="1:7" ht="15.75">
      <c r="A33" s="10" t="s">
        <v>8</v>
      </c>
      <c r="B33" s="2">
        <f aca="true" t="shared" si="2" ref="B33:G33">MAX(B22:B31)-MIN(B22:B31)</f>
        <v>0.0036499999999999866</v>
      </c>
      <c r="C33" s="2">
        <f t="shared" si="2"/>
        <v>0.008949999999998681</v>
      </c>
      <c r="D33" s="2">
        <f t="shared" si="2"/>
        <v>0.002569999999999961</v>
      </c>
      <c r="E33" s="2">
        <f t="shared" si="2"/>
        <v>0.0016700000000000048</v>
      </c>
      <c r="F33" s="2">
        <f t="shared" si="2"/>
        <v>0.0023600000000101318</v>
      </c>
      <c r="G33" s="7">
        <f t="shared" si="2"/>
        <v>0.008179999999995857</v>
      </c>
    </row>
    <row r="34" spans="1:7" ht="16.5" thickBot="1">
      <c r="A34" s="11" t="s">
        <v>9</v>
      </c>
      <c r="B34" s="8">
        <f aca="true" t="shared" si="3" ref="B34:G34">STDEV(B22:B31)</f>
        <v>0.0010315446885348421</v>
      </c>
      <c r="C34" s="8">
        <f t="shared" si="3"/>
        <v>0.002560047959619829</v>
      </c>
      <c r="D34" s="8">
        <f t="shared" si="3"/>
        <v>0.0009224460237144355</v>
      </c>
      <c r="E34" s="8">
        <f t="shared" si="3"/>
        <v>0.0005473217619564419</v>
      </c>
      <c r="F34" s="8">
        <f t="shared" si="3"/>
        <v>0.0007628280715007524</v>
      </c>
      <c r="G34" s="9">
        <f t="shared" si="3"/>
        <v>0.002810259181402968</v>
      </c>
    </row>
    <row r="35" spans="1:7" ht="32.25" thickBot="1">
      <c r="A35" s="30" t="s">
        <v>17</v>
      </c>
      <c r="B35" s="29">
        <v>-0.382104</v>
      </c>
      <c r="C35" s="29">
        <v>-58.23046099999999</v>
      </c>
      <c r="D35" s="29">
        <v>-2.8332729999999997</v>
      </c>
      <c r="E35" s="29">
        <v>-0.271552</v>
      </c>
      <c r="F35" s="29">
        <v>89.777912</v>
      </c>
      <c r="G35" s="32">
        <v>89.826809</v>
      </c>
    </row>
  </sheetData>
  <printOptions/>
  <pageMargins left="0.5" right="0.5" top="1" bottom="0.25" header="0.5" footer="0.5"/>
  <pageSetup horizontalDpi="600" verticalDpi="600" orientation="portrait" scale="90" r:id="rId2"/>
  <headerFooter alignWithMargins="0">
    <oddHeader>&amp;C&amp;F
VACUUM STATS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G33" sqref="G33"/>
    </sheetView>
  </sheetViews>
  <sheetFormatPr defaultColWidth="9.140625" defaultRowHeight="12.75"/>
  <cols>
    <col min="1" max="1" width="10.28125" style="1" bestFit="1" customWidth="1"/>
    <col min="2" max="2" width="13.8515625" style="2" bestFit="1" customWidth="1"/>
    <col min="3" max="4" width="12.7109375" style="2" bestFit="1" customWidth="1"/>
    <col min="5" max="5" width="6.421875" style="3" customWidth="1"/>
    <col min="6" max="6" width="11.140625" style="1" customWidth="1"/>
    <col min="7" max="7" width="12.7109375" style="1" bestFit="1" customWidth="1"/>
    <col min="8" max="8" width="12.28125" style="1" bestFit="1" customWidth="1"/>
    <col min="9" max="9" width="12.421875" style="1" bestFit="1" customWidth="1"/>
    <col min="10" max="16384" width="9.140625" style="1" customWidth="1"/>
  </cols>
  <sheetData>
    <row r="1" spans="1:7" ht="15.75" thickBot="1">
      <c r="A1" s="15" t="s">
        <v>12</v>
      </c>
      <c r="B1" s="18" t="s">
        <v>10</v>
      </c>
      <c r="F1" s="15" t="s">
        <v>12</v>
      </c>
      <c r="G1" s="18" t="str">
        <f>B1</f>
        <v>BENCH$CSY</v>
      </c>
    </row>
    <row r="2" spans="1:9" ht="15.75">
      <c r="A2" s="12" t="s">
        <v>0</v>
      </c>
      <c r="B2" s="13" t="s">
        <v>1</v>
      </c>
      <c r="C2" s="13" t="s">
        <v>2</v>
      </c>
      <c r="D2" s="14" t="s">
        <v>3</v>
      </c>
      <c r="F2" s="12" t="s">
        <v>4</v>
      </c>
      <c r="G2" s="13" t="s">
        <v>1</v>
      </c>
      <c r="H2" s="13" t="s">
        <v>2</v>
      </c>
      <c r="I2" s="14" t="s">
        <v>3</v>
      </c>
    </row>
    <row r="3" spans="1:9" ht="15.75">
      <c r="A3" s="10">
        <f>'Wire Location'!A3</f>
        <v>1</v>
      </c>
      <c r="B3" s="2">
        <v>94.39764</v>
      </c>
      <c r="C3" s="2">
        <v>101.8632</v>
      </c>
      <c r="D3" s="7">
        <v>-38.65735</v>
      </c>
      <c r="F3" s="10">
        <f>'Wire Location'!A3</f>
        <v>1</v>
      </c>
      <c r="G3" s="2">
        <v>-94.44937</v>
      </c>
      <c r="H3" s="2">
        <v>102.90939</v>
      </c>
      <c r="I3" s="7">
        <v>-38.30015</v>
      </c>
    </row>
    <row r="4" spans="1:9" ht="15.75">
      <c r="A4" s="10">
        <f>'Wire Location'!A4</f>
        <v>2</v>
      </c>
      <c r="B4" s="2">
        <v>94.39828</v>
      </c>
      <c r="C4" s="2">
        <v>101.86091</v>
      </c>
      <c r="D4" s="7">
        <v>-38.65472</v>
      </c>
      <c r="F4" s="10">
        <f>'Wire Location'!A4</f>
        <v>2</v>
      </c>
      <c r="G4" s="2">
        <v>-94.44903</v>
      </c>
      <c r="H4" s="2">
        <v>102.90749</v>
      </c>
      <c r="I4" s="7">
        <v>-38.29972</v>
      </c>
    </row>
    <row r="5" spans="1:9" ht="15.75">
      <c r="A5" s="10">
        <f>'Wire Location'!A5</f>
        <v>3</v>
      </c>
      <c r="B5" s="2">
        <v>94.39824</v>
      </c>
      <c r="C5" s="2">
        <v>101.85912</v>
      </c>
      <c r="D5" s="7">
        <v>-38.6538</v>
      </c>
      <c r="F5" s="10">
        <f>'Wire Location'!A5</f>
        <v>3</v>
      </c>
      <c r="G5" s="2">
        <v>-94.44907</v>
      </c>
      <c r="H5" s="2">
        <v>102.90582</v>
      </c>
      <c r="I5" s="7">
        <v>-38.29806</v>
      </c>
    </row>
    <row r="6" spans="1:9" ht="15.75">
      <c r="A6" s="10">
        <f>'Wire Location'!A6</f>
        <v>4</v>
      </c>
      <c r="B6" s="2">
        <v>94.39545</v>
      </c>
      <c r="C6" s="2">
        <v>101.85916</v>
      </c>
      <c r="D6" s="7">
        <v>-38.65717</v>
      </c>
      <c r="F6" s="10">
        <f>'Wire Location'!A6</f>
        <v>4</v>
      </c>
      <c r="G6" s="2">
        <v>-94.45159</v>
      </c>
      <c r="H6" s="2">
        <v>102.90466</v>
      </c>
      <c r="I6" s="7">
        <v>-38.29374</v>
      </c>
    </row>
    <row r="7" spans="1:9" ht="15.75">
      <c r="A7" s="10">
        <f>'Wire Location'!A7</f>
        <v>5</v>
      </c>
      <c r="B7" s="2">
        <v>94.39219</v>
      </c>
      <c r="C7" s="2">
        <v>101.86101</v>
      </c>
      <c r="D7" s="7">
        <v>-38.66197</v>
      </c>
      <c r="F7" s="10">
        <f>'Wire Location'!A7</f>
        <v>5</v>
      </c>
      <c r="G7" s="2">
        <v>-94.45499</v>
      </c>
      <c r="H7" s="2">
        <v>102.9044</v>
      </c>
      <c r="I7" s="7">
        <v>-38.28984</v>
      </c>
    </row>
    <row r="8" spans="1:9" ht="15.75">
      <c r="A8" s="10">
        <f>'Wire Location'!A8</f>
        <v>6</v>
      </c>
      <c r="B8" s="2">
        <v>94.38827</v>
      </c>
      <c r="C8" s="2">
        <v>101.86253</v>
      </c>
      <c r="D8" s="7">
        <v>-38.66763</v>
      </c>
      <c r="F8" s="10">
        <f>'Wire Location'!A8</f>
        <v>6</v>
      </c>
      <c r="G8" s="2">
        <v>-94.45881</v>
      </c>
      <c r="H8" s="2">
        <v>102.90374</v>
      </c>
      <c r="I8" s="7">
        <v>-38.2856</v>
      </c>
    </row>
    <row r="9" spans="1:9" ht="15.75">
      <c r="A9" s="10">
        <f>'Wire Location'!A9</f>
        <v>7</v>
      </c>
      <c r="B9" s="2">
        <v>94.39568</v>
      </c>
      <c r="C9" s="2">
        <v>101.8595</v>
      </c>
      <c r="D9" s="7">
        <v>-38.6562</v>
      </c>
      <c r="F9" s="10">
        <f>'Wire Location'!A9</f>
        <v>7</v>
      </c>
      <c r="G9" s="2">
        <v>-94.45141</v>
      </c>
      <c r="H9" s="2">
        <v>102.90498</v>
      </c>
      <c r="I9" s="7">
        <v>-38.29418</v>
      </c>
    </row>
    <row r="10" spans="1:9" ht="15.75">
      <c r="A10" s="10">
        <f>'Wire Location'!A10</f>
        <v>8</v>
      </c>
      <c r="B10" s="2">
        <v>94.39539</v>
      </c>
      <c r="C10" s="2">
        <v>101.85799</v>
      </c>
      <c r="D10" s="7">
        <v>-38.65526</v>
      </c>
      <c r="F10" s="10">
        <f>'Wire Location'!A10</f>
        <v>8</v>
      </c>
      <c r="G10" s="2">
        <v>-94.45181</v>
      </c>
      <c r="H10" s="2">
        <v>102.90323</v>
      </c>
      <c r="I10" s="7">
        <v>-38.29265</v>
      </c>
    </row>
    <row r="11" spans="1:9" ht="15.75">
      <c r="A11" s="10">
        <f>'Wire Location'!A11</f>
        <v>9</v>
      </c>
      <c r="B11" s="2">
        <v>94.3877</v>
      </c>
      <c r="C11" s="2">
        <v>101.8563</v>
      </c>
      <c r="D11" s="7">
        <v>-38.65817</v>
      </c>
      <c r="F11" s="10">
        <f>'Wire Location'!A11</f>
        <v>9</v>
      </c>
      <c r="G11" s="2">
        <v>-94.45677</v>
      </c>
      <c r="H11" s="2">
        <v>102.90139</v>
      </c>
      <c r="I11" s="7">
        <v>-38.28595</v>
      </c>
    </row>
    <row r="12" spans="1:9" ht="16.5" thickBot="1">
      <c r="A12" s="20">
        <f>'Wire Location'!A12</f>
        <v>10</v>
      </c>
      <c r="B12" s="21">
        <v>94.3905</v>
      </c>
      <c r="C12" s="21">
        <v>101.85882</v>
      </c>
      <c r="D12" s="22">
        <v>-38.6626</v>
      </c>
      <c r="F12" s="20">
        <f>'Wire Location'!A12</f>
        <v>10</v>
      </c>
      <c r="G12" s="21">
        <v>-94.45649</v>
      </c>
      <c r="H12" s="21">
        <v>102.9015</v>
      </c>
      <c r="I12" s="22">
        <v>-38.28634</v>
      </c>
    </row>
    <row r="13" spans="1:9" ht="16.5" thickTop="1">
      <c r="A13" s="10" t="s">
        <v>7</v>
      </c>
      <c r="B13" s="2">
        <f>AVERAGE(B3:B12)</f>
        <v>94.393934</v>
      </c>
      <c r="C13" s="2">
        <f>AVERAGE(C3:C12)</f>
        <v>101.85985400000001</v>
      </c>
      <c r="D13" s="7">
        <f>AVERAGE(D3:D12)</f>
        <v>-38.658486999999994</v>
      </c>
      <c r="F13" s="10" t="s">
        <v>7</v>
      </c>
      <c r="G13" s="2">
        <f>AVERAGE(G3:G12)</f>
        <v>-94.452934</v>
      </c>
      <c r="H13" s="2">
        <f>AVERAGE(H3:H12)</f>
        <v>102.90466</v>
      </c>
      <c r="I13" s="7">
        <f>AVERAGE(I3:I12)</f>
        <v>-38.292623</v>
      </c>
    </row>
    <row r="14" spans="1:9" ht="15.75">
      <c r="A14" s="10" t="s">
        <v>8</v>
      </c>
      <c r="B14" s="2">
        <f>MAX(B3:B12)-MIN(B3:B12)</f>
        <v>0.010580000000004475</v>
      </c>
      <c r="C14" s="2">
        <f>MAX(C3:C12)-MIN(C3:C12)</f>
        <v>0.0069000000000016826</v>
      </c>
      <c r="D14" s="7">
        <f>MAX(D3:D12)-MIN(D3:D12)</f>
        <v>0.013830000000005782</v>
      </c>
      <c r="F14" s="10" t="s">
        <v>8</v>
      </c>
      <c r="G14" s="2">
        <f>MAX(G3:G12)-MIN(G3:G12)</f>
        <v>0.00978000000000634</v>
      </c>
      <c r="H14" s="2">
        <f>MAX(H3:H12)-MIN(H3:H12)</f>
        <v>0.007999999999995566</v>
      </c>
      <c r="I14" s="7">
        <f>MAX(I3:I12)-MIN(I3:I12)</f>
        <v>0.01454999999999984</v>
      </c>
    </row>
    <row r="15" spans="1:9" ht="16.5" thickBot="1">
      <c r="A15" s="11" t="s">
        <v>9</v>
      </c>
      <c r="B15" s="8">
        <f>STDEV(B3:B12)</f>
        <v>0.004005663213223607</v>
      </c>
      <c r="C15" s="8">
        <f>STDEV(C3:C12)</f>
        <v>0.0020850909918870846</v>
      </c>
      <c r="D15" s="9">
        <f>STDEV(D3:D12)</f>
        <v>0.004314992081878508</v>
      </c>
      <c r="F15" s="11" t="s">
        <v>9</v>
      </c>
      <c r="G15" s="8">
        <f>STDEV(G3:G12)</f>
        <v>0.003564962832906862</v>
      </c>
      <c r="H15" s="8">
        <f>STDEV(H3:H12)</f>
        <v>0.0024825434985557555</v>
      </c>
      <c r="I15" s="9">
        <f>STDEV(I3:I12)</f>
        <v>0.005590959070976161</v>
      </c>
    </row>
    <row r="16" spans="1:9" ht="15.75">
      <c r="A16" s="19"/>
      <c r="F16" s="19"/>
      <c r="G16" s="2"/>
      <c r="H16" s="2"/>
      <c r="I16" s="2"/>
    </row>
    <row r="17" spans="1:7" ht="15.75" thickBot="1">
      <c r="A17" s="15" t="s">
        <v>12</v>
      </c>
      <c r="B17" s="4" t="str">
        <f>B1</f>
        <v>BENCH$CSY</v>
      </c>
      <c r="F17" s="15" t="s">
        <v>12</v>
      </c>
      <c r="G17" s="4" t="str">
        <f>B1</f>
        <v>BENCH$CSY</v>
      </c>
    </row>
    <row r="18" spans="1:9" ht="15.75">
      <c r="A18" s="12" t="s">
        <v>5</v>
      </c>
      <c r="B18" s="13" t="s">
        <v>1</v>
      </c>
      <c r="C18" s="13" t="s">
        <v>2</v>
      </c>
      <c r="D18" s="14" t="s">
        <v>3</v>
      </c>
      <c r="F18" s="12" t="s">
        <v>6</v>
      </c>
      <c r="G18" s="13" t="s">
        <v>1</v>
      </c>
      <c r="H18" s="13" t="s">
        <v>2</v>
      </c>
      <c r="I18" s="14" t="s">
        <v>3</v>
      </c>
    </row>
    <row r="19" spans="1:9" ht="15.75">
      <c r="A19" s="10">
        <f>'Wire Location'!A3</f>
        <v>1</v>
      </c>
      <c r="B19" s="2">
        <v>-51.15239</v>
      </c>
      <c r="C19" s="2">
        <v>102.75975</v>
      </c>
      <c r="D19" s="7">
        <v>67.44365</v>
      </c>
      <c r="F19" s="10">
        <f>'Wire Location'!A3</f>
        <v>1</v>
      </c>
      <c r="G19" s="33">
        <v>51.44652</v>
      </c>
      <c r="H19" s="33">
        <v>102.15755</v>
      </c>
      <c r="I19" s="35">
        <v>67.25866</v>
      </c>
    </row>
    <row r="20" spans="1:9" ht="15.75">
      <c r="A20" s="10">
        <f>'Wire Location'!A4</f>
        <v>2</v>
      </c>
      <c r="B20" s="2">
        <v>-51.15288</v>
      </c>
      <c r="C20" s="2">
        <v>102.75662</v>
      </c>
      <c r="D20" s="7">
        <v>67.44463</v>
      </c>
      <c r="F20" s="10">
        <f>'Wire Location'!A4</f>
        <v>2</v>
      </c>
      <c r="G20" s="33">
        <v>51.4461</v>
      </c>
      <c r="H20" s="33">
        <v>102.15374</v>
      </c>
      <c r="I20" s="35">
        <v>67.26038</v>
      </c>
    </row>
    <row r="21" spans="1:9" ht="15.75">
      <c r="A21" s="10">
        <f>'Wire Location'!A5</f>
        <v>3</v>
      </c>
      <c r="B21" s="2">
        <v>-51.15248</v>
      </c>
      <c r="C21" s="2">
        <v>102.75425</v>
      </c>
      <c r="D21" s="7">
        <v>67.44575</v>
      </c>
      <c r="F21" s="10">
        <f>'Wire Location'!A5</f>
        <v>3</v>
      </c>
      <c r="G21" s="33">
        <v>51.44651</v>
      </c>
      <c r="H21" s="33">
        <v>102.15142</v>
      </c>
      <c r="I21" s="35">
        <v>67.26124</v>
      </c>
    </row>
    <row r="22" spans="1:9" ht="15.75">
      <c r="A22" s="10">
        <f>'Wire Location'!A6</f>
        <v>4</v>
      </c>
      <c r="B22" s="2">
        <v>-51.15113</v>
      </c>
      <c r="C22" s="2">
        <v>102.75296</v>
      </c>
      <c r="D22" s="7">
        <v>67.44838</v>
      </c>
      <c r="F22" s="10">
        <f>'Wire Location'!A6</f>
        <v>4</v>
      </c>
      <c r="G22" s="33">
        <v>51.44789</v>
      </c>
      <c r="H22" s="33">
        <v>102.15076</v>
      </c>
      <c r="I22" s="35">
        <v>67.25973</v>
      </c>
    </row>
    <row r="23" spans="1:9" ht="15.75">
      <c r="A23" s="10">
        <f>'Wire Location'!A7</f>
        <v>5</v>
      </c>
      <c r="B23" s="2">
        <v>-51.14921</v>
      </c>
      <c r="C23" s="2">
        <v>102.75316</v>
      </c>
      <c r="D23" s="7">
        <v>67.45057</v>
      </c>
      <c r="F23" s="10">
        <f>'Wire Location'!A7</f>
        <v>5</v>
      </c>
      <c r="G23" s="33">
        <v>51.44979</v>
      </c>
      <c r="H23" s="33">
        <v>102.15219</v>
      </c>
      <c r="I23" s="35">
        <v>67.25723</v>
      </c>
    </row>
    <row r="24" spans="1:9" ht="15.75">
      <c r="A24" s="10">
        <f>'Wire Location'!A8</f>
        <v>6</v>
      </c>
      <c r="B24" s="2">
        <v>-51.14774</v>
      </c>
      <c r="C24" s="2">
        <v>102.75218</v>
      </c>
      <c r="D24" s="7">
        <v>67.45272</v>
      </c>
      <c r="F24" s="10">
        <f>'Wire Location'!A8</f>
        <v>6</v>
      </c>
      <c r="G24" s="33">
        <v>51.45116</v>
      </c>
      <c r="H24" s="33">
        <v>102.15257</v>
      </c>
      <c r="I24" s="35">
        <v>67.25416</v>
      </c>
    </row>
    <row r="25" spans="1:9" ht="15.75">
      <c r="A25" s="10">
        <f>'Wire Location'!A9</f>
        <v>7</v>
      </c>
      <c r="B25" s="2">
        <v>-51.15195</v>
      </c>
      <c r="C25" s="2">
        <v>102.75221</v>
      </c>
      <c r="D25" s="7">
        <v>67.4487</v>
      </c>
      <c r="F25" s="10">
        <f>'Wire Location'!A9</f>
        <v>7</v>
      </c>
      <c r="G25" s="33">
        <v>51.44697</v>
      </c>
      <c r="H25" s="33">
        <v>102.15028</v>
      </c>
      <c r="I25" s="35">
        <v>67.26097</v>
      </c>
    </row>
    <row r="26" spans="1:9" ht="15.75">
      <c r="A26" s="10">
        <f>'Wire Location'!A10</f>
        <v>8</v>
      </c>
      <c r="B26" s="2">
        <v>-51.15152</v>
      </c>
      <c r="C26" s="2">
        <v>102.7496</v>
      </c>
      <c r="D26" s="7">
        <v>67.44984</v>
      </c>
      <c r="F26" s="10">
        <f>'Wire Location'!A10</f>
        <v>8</v>
      </c>
      <c r="G26" s="33">
        <v>51.44748</v>
      </c>
      <c r="H26" s="33">
        <v>102.1477</v>
      </c>
      <c r="I26" s="35">
        <v>67.26127</v>
      </c>
    </row>
    <row r="27" spans="1:9" ht="15.75">
      <c r="A27" s="10">
        <f>'Wire Location'!A11</f>
        <v>9</v>
      </c>
      <c r="B27" s="2">
        <v>-51.14872</v>
      </c>
      <c r="C27" s="2">
        <v>102.74763</v>
      </c>
      <c r="D27" s="7">
        <v>67.45311</v>
      </c>
      <c r="F27" s="10">
        <f>'Wire Location'!A11</f>
        <v>9</v>
      </c>
      <c r="G27" s="33">
        <v>51.45015</v>
      </c>
      <c r="H27" s="33">
        <v>102.14739</v>
      </c>
      <c r="I27" s="35">
        <v>67.25762</v>
      </c>
    </row>
    <row r="28" spans="1:9" ht="16.5" thickBot="1">
      <c r="A28" s="20">
        <f>'Wire Location'!A12</f>
        <v>10</v>
      </c>
      <c r="B28" s="21">
        <v>-51.14855</v>
      </c>
      <c r="C28" s="21">
        <v>102.74871</v>
      </c>
      <c r="D28" s="22">
        <v>67.43363</v>
      </c>
      <c r="F28" s="20">
        <f>'Wire Location'!A12</f>
        <v>10</v>
      </c>
      <c r="G28" s="34">
        <v>51.45029</v>
      </c>
      <c r="H28" s="34">
        <v>102.14828</v>
      </c>
      <c r="I28" s="36">
        <v>67.23777</v>
      </c>
    </row>
    <row r="29" spans="1:9" ht="16.5" thickTop="1">
      <c r="A29" s="10" t="s">
        <v>7</v>
      </c>
      <c r="B29" s="2">
        <f>AVERAGE(B19:B28)</f>
        <v>-51.150657</v>
      </c>
      <c r="C29" s="2">
        <f>AVERAGE(C19:C28)</f>
        <v>102.75270699999999</v>
      </c>
      <c r="D29" s="7">
        <f>AVERAGE(D19:D28)</f>
        <v>67.44709800000001</v>
      </c>
      <c r="E29" s="1"/>
      <c r="F29" s="10" t="s">
        <v>7</v>
      </c>
      <c r="G29" s="2">
        <f>AVERAGE(G19:G28)</f>
        <v>51.44828600000001</v>
      </c>
      <c r="H29" s="2">
        <f>AVERAGE(H19:H28)</f>
        <v>102.15118799999999</v>
      </c>
      <c r="I29" s="7">
        <f>AVERAGE(I19:I28)</f>
        <v>67.256903</v>
      </c>
    </row>
    <row r="30" spans="1:9" ht="15.75">
      <c r="A30" s="10" t="s">
        <v>8</v>
      </c>
      <c r="B30" s="2">
        <f>MAX(B19:B28)-MIN(B19:B28)</f>
        <v>0.005140000000004363</v>
      </c>
      <c r="C30" s="2">
        <f>MAX(C19:C28)-MIN(C19:C28)</f>
        <v>0.012119999999995912</v>
      </c>
      <c r="D30" s="7">
        <f>MAX(D19:D28)-MIN(D19:D28)</f>
        <v>0.019480000000001496</v>
      </c>
      <c r="E30" s="1"/>
      <c r="F30" s="10" t="s">
        <v>8</v>
      </c>
      <c r="G30" s="2">
        <f>MAX(G19:G28)-MIN(G19:G28)</f>
        <v>0.0050600000000002865</v>
      </c>
      <c r="H30" s="2">
        <f>MAX(H19:H28)-MIN(H19:H28)</f>
        <v>0.010159999999999059</v>
      </c>
      <c r="I30" s="7">
        <f>MAX(I19:I28)-MIN(I19:I28)</f>
        <v>0.023499999999998522</v>
      </c>
    </row>
    <row r="31" spans="1:9" ht="16.5" thickBot="1">
      <c r="A31" s="11" t="s">
        <v>9</v>
      </c>
      <c r="B31" s="8">
        <f>STDEV(B19:B28)</f>
        <v>0.0019062123584630665</v>
      </c>
      <c r="C31" s="8">
        <f>STDEV(C19:C28)</f>
        <v>0.0036438015862541705</v>
      </c>
      <c r="D31" s="9">
        <f>STDEV(D19:D28)</f>
        <v>0.0057030027178672565</v>
      </c>
      <c r="E31" s="1"/>
      <c r="F31" s="11" t="s">
        <v>9</v>
      </c>
      <c r="G31" s="8">
        <f>STDEV(G19:G28)</f>
        <v>0.0018738623215168876</v>
      </c>
      <c r="H31" s="8">
        <f>STDEV(H19:H28)</f>
        <v>0.0030913959450203816</v>
      </c>
      <c r="I31" s="9">
        <f>STDEV(I19:I28)</f>
        <v>0.0070852429582753665</v>
      </c>
    </row>
    <row r="32" spans="1:5" ht="15">
      <c r="A32" s="3"/>
      <c r="B32" s="1"/>
      <c r="C32" s="1"/>
      <c r="D32" s="1"/>
      <c r="E32" s="1"/>
    </row>
    <row r="33" spans="1:5" ht="15">
      <c r="A33" s="3"/>
      <c r="B33" s="1"/>
      <c r="C33" s="1"/>
      <c r="D33" s="1"/>
      <c r="E33" s="1"/>
    </row>
    <row r="34" spans="1:5" ht="15">
      <c r="A34" s="3"/>
      <c r="B34" s="1"/>
      <c r="C34" s="1"/>
      <c r="D34" s="1"/>
      <c r="E34" s="1"/>
    </row>
    <row r="35" spans="1:5" ht="15">
      <c r="A35" s="3"/>
      <c r="B35" s="1"/>
      <c r="C35" s="1"/>
      <c r="D35" s="1"/>
      <c r="E35" s="1"/>
    </row>
    <row r="36" spans="1:5" ht="15">
      <c r="A36" s="3"/>
      <c r="B36" s="1"/>
      <c r="C36" s="1"/>
      <c r="D36" s="1"/>
      <c r="E36" s="1"/>
    </row>
    <row r="37" spans="1:5" ht="15">
      <c r="A37" s="3"/>
      <c r="B37" s="1"/>
      <c r="C37" s="1"/>
      <c r="D37" s="1"/>
      <c r="E37" s="1"/>
    </row>
    <row r="38" spans="1:5" ht="15">
      <c r="A38" s="3"/>
      <c r="B38" s="1"/>
      <c r="C38" s="1"/>
      <c r="D38" s="1"/>
      <c r="E38" s="1"/>
    </row>
    <row r="39" spans="1:5" ht="15">
      <c r="A39" s="3"/>
      <c r="B39" s="1"/>
      <c r="C39" s="1"/>
      <c r="D39" s="1"/>
      <c r="E39" s="1"/>
    </row>
    <row r="40" spans="1:5" ht="15">
      <c r="A40" s="3"/>
      <c r="B40" s="1"/>
      <c r="C40" s="1"/>
      <c r="D40" s="1"/>
      <c r="E40" s="1"/>
    </row>
    <row r="41" spans="1:5" ht="15">
      <c r="A41" s="3"/>
      <c r="B41" s="1"/>
      <c r="C41" s="1"/>
      <c r="D41" s="1"/>
      <c r="E41" s="1"/>
    </row>
    <row r="42" spans="1:5" ht="15">
      <c r="A42" s="3"/>
      <c r="B42" s="1"/>
      <c r="C42" s="1"/>
      <c r="D42" s="1"/>
      <c r="E42" s="1"/>
    </row>
    <row r="43" spans="1:5" ht="15">
      <c r="A43" s="3"/>
      <c r="B43" s="1"/>
      <c r="C43" s="1"/>
      <c r="D43" s="1"/>
      <c r="E43" s="1"/>
    </row>
    <row r="44" spans="1:5" ht="15">
      <c r="A44" s="3"/>
      <c r="B44" s="1"/>
      <c r="C44" s="1"/>
      <c r="D44" s="1"/>
      <c r="E44" s="1"/>
    </row>
    <row r="45" spans="1:5" ht="15">
      <c r="A45" s="3"/>
      <c r="B45" s="1"/>
      <c r="C45" s="1"/>
      <c r="D45" s="1"/>
      <c r="E45" s="1"/>
    </row>
    <row r="46" spans="1:5" ht="15">
      <c r="A46" s="3"/>
      <c r="B46" s="1"/>
      <c r="C46" s="1"/>
      <c r="D46" s="1"/>
      <c r="E46" s="1"/>
    </row>
    <row r="47" spans="1:5" ht="15">
      <c r="A47" s="3"/>
      <c r="B47" s="1"/>
      <c r="C47" s="1"/>
      <c r="D47" s="1"/>
      <c r="E47" s="1"/>
    </row>
    <row r="48" spans="1:5" ht="15">
      <c r="A48" s="3"/>
      <c r="B48" s="1"/>
      <c r="C48" s="1"/>
      <c r="D48" s="1"/>
      <c r="E48" s="1"/>
    </row>
    <row r="49" spans="1:5" ht="15">
      <c r="A49" s="3"/>
      <c r="B49" s="1"/>
      <c r="C49" s="1"/>
      <c r="D49" s="1"/>
      <c r="E49" s="1"/>
    </row>
    <row r="50" spans="1:5" ht="15">
      <c r="A50" s="3"/>
      <c r="B50" s="1"/>
      <c r="C50" s="1"/>
      <c r="D50" s="1"/>
      <c r="E50" s="1"/>
    </row>
    <row r="51" spans="1:5" ht="15">
      <c r="A51" s="3"/>
      <c r="B51" s="1"/>
      <c r="C51" s="1"/>
      <c r="D51" s="1"/>
      <c r="E51" s="1"/>
    </row>
    <row r="52" spans="1:5" ht="15">
      <c r="A52" s="3"/>
      <c r="B52" s="1"/>
      <c r="C52" s="1"/>
      <c r="D52" s="1"/>
      <c r="E52" s="1"/>
    </row>
  </sheetData>
  <printOptions/>
  <pageMargins left="0.5" right="0.5" top="1" bottom="0.25" header="0.5" footer="0.5"/>
  <pageSetup horizontalDpi="600" verticalDpi="600" orientation="portrait" scale="90" r:id="rId2"/>
  <headerFooter alignWithMargins="0">
    <oddHeader>&amp;C&amp;F
VACUUM STATS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kcaban</dc:creator>
  <cp:keywords/>
  <dc:description/>
  <cp:lastModifiedBy>kcaban</cp:lastModifiedBy>
  <cp:lastPrinted>2008-07-17T15:25:45Z</cp:lastPrinted>
  <dcterms:created xsi:type="dcterms:W3CDTF">2008-02-25T18:21:48Z</dcterms:created>
  <dcterms:modified xsi:type="dcterms:W3CDTF">2008-07-29T16:58:54Z</dcterms:modified>
  <cp:category/>
  <cp:version/>
  <cp:contentType/>
  <cp:contentStatus/>
</cp:coreProperties>
</file>