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180" windowWidth="10635" windowHeight="11715" tabRatio="879" activeTab="0"/>
  </bookViews>
  <sheets>
    <sheet name="Wire Location" sheetId="1" r:id="rId1"/>
    <sheet name="TB 5-8 Positions BTB$CSY" sheetId="2" r:id="rId2"/>
  </sheets>
  <definedNames/>
  <calcPr fullCalcOnLoad="1"/>
</workbook>
</file>

<file path=xl/sharedStrings.xml><?xml version="1.0" encoding="utf-8"?>
<sst xmlns="http://schemas.openxmlformats.org/spreadsheetml/2006/main" count="57" uniqueCount="23">
  <si>
    <t>TB 5</t>
  </si>
  <si>
    <t>X</t>
  </si>
  <si>
    <t>Y</t>
  </si>
  <si>
    <t>Z</t>
  </si>
  <si>
    <t>TB 6</t>
  </si>
  <si>
    <t>TB 7</t>
  </si>
  <si>
    <t>TB 8</t>
  </si>
  <si>
    <t>average</t>
  </si>
  <si>
    <t>range</t>
  </si>
  <si>
    <t>st dev</t>
  </si>
  <si>
    <t>BENCH$CSY</t>
  </si>
  <si>
    <t>CYCLE</t>
  </si>
  <si>
    <t>CSY =</t>
  </si>
  <si>
    <t>Transformation of WIRE$CSY TO BENCH$CSY</t>
  </si>
  <si>
    <t>X WIRE</t>
  </si>
  <si>
    <t>Y WIRE</t>
  </si>
  <si>
    <t>RMS Tol</t>
  </si>
  <si>
    <t>no vac avg</t>
  </si>
  <si>
    <t>nom</t>
  </si>
  <si>
    <t>BEAMLINE$CSY</t>
  </si>
  <si>
    <t>APA PXPY</t>
  </si>
  <si>
    <t>PA PYPZ</t>
  </si>
  <si>
    <t>PA PXPZ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</si>
</sst>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[$-409]dddd\,\ mmmm\ dd\,\ yyyy"/>
    <numFmt numFmtId="166" formatCode="mm/dd/yy;@"/>
    <numFmt numFmtId="167" formatCode="mmm\-yyyy"/>
    <numFmt numFmtId="168" formatCode="[$-409]h:mm:ss\ AM/PM"/>
    <numFmt numFmtId="169" formatCode="h:mm;@"/>
    <numFmt numFmtId="170" formatCode="0.000"/>
    <numFmt numFmtId="171" formatCode="0.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1"/>
      <color indexed="12"/>
      <name val="Arial"/>
      <family val="2"/>
    </font>
    <font>
      <sz val="10.5"/>
      <name val="Arial"/>
      <family val="0"/>
    </font>
    <font>
      <b/>
      <sz val="10.5"/>
      <name val="Arial"/>
      <family val="0"/>
    </font>
    <font>
      <sz val="8.75"/>
      <name val="Arial"/>
      <family val="0"/>
    </font>
    <font>
      <b/>
      <sz val="8.75"/>
      <name val="Arial"/>
      <family val="0"/>
    </font>
    <font>
      <b/>
      <sz val="10"/>
      <name val="Arial"/>
      <family val="0"/>
    </font>
    <font>
      <b/>
      <sz val="9.5"/>
      <name val="Arial"/>
      <family val="0"/>
    </font>
    <font>
      <b/>
      <sz val="8"/>
      <name val="Arial"/>
      <family val="0"/>
    </font>
    <font>
      <b/>
      <sz val="11.25"/>
      <name val="Arial"/>
      <family val="0"/>
    </font>
    <font>
      <b/>
      <sz val="9.25"/>
      <name val="Arial"/>
      <family val="0"/>
    </font>
    <font>
      <sz val="9.25"/>
      <name val="Arial"/>
      <family val="0"/>
    </font>
    <font>
      <sz val="9.5"/>
      <name val="Arial"/>
      <family val="0"/>
    </font>
    <font>
      <b/>
      <sz val="11"/>
      <name val="Arial"/>
      <family val="0"/>
    </font>
    <font>
      <sz val="9"/>
      <name val="Arial"/>
      <family val="0"/>
    </font>
    <font>
      <b/>
      <sz val="11.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0.25"/>
      <name val="Arial"/>
      <family val="0"/>
    </font>
    <font>
      <b/>
      <sz val="8.5"/>
      <name val="Arial"/>
      <family val="0"/>
    </font>
    <font>
      <sz val="8.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4" fillId="0" borderId="2" xfId="0" applyNumberFormat="1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/>
    </xf>
    <xf numFmtId="164" fontId="7" fillId="0" borderId="8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164" fontId="7" fillId="0" borderId="7" xfId="0" applyNumberFormat="1" applyFont="1" applyFill="1" applyBorder="1" applyAlignment="1">
      <alignment horizontal="center" wrapText="1"/>
    </xf>
    <xf numFmtId="164" fontId="7" fillId="0" borderId="8" xfId="0" applyNumberFormat="1" applyFont="1" applyFill="1" applyBorder="1" applyAlignment="1">
      <alignment horizontal="center" wrapText="1"/>
    </xf>
    <xf numFmtId="164" fontId="5" fillId="0" borderId="2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164" fontId="4" fillId="0" borderId="1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164" fontId="4" fillId="2" borderId="0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0" fontId="22" fillId="2" borderId="5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"/>
    </xf>
    <xf numFmtId="164" fontId="4" fillId="2" borderId="3" xfId="0" applyNumberFormat="1" applyFont="1" applyFill="1" applyBorder="1" applyAlignment="1">
      <alignment horizontal="center"/>
    </xf>
    <xf numFmtId="164" fontId="9" fillId="0" borderId="12" xfId="0" applyNumberFormat="1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horizontal="center" wrapText="1"/>
    </xf>
    <xf numFmtId="164" fontId="9" fillId="0" borderId="14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10" xfId="0" applyNumberFormat="1" applyFont="1" applyBorder="1" applyAlignment="1">
      <alignment/>
    </xf>
    <xf numFmtId="164" fontId="4" fillId="0" borderId="1" xfId="0" applyNumberFormat="1" applyFont="1" applyBorder="1" applyAlignment="1">
      <alignment/>
    </xf>
    <xf numFmtId="164" fontId="4" fillId="0" borderId="1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Location'!$B$2</c:f>
              <c:strCache>
                <c:ptCount val="1"/>
                <c:pt idx="0">
                  <c:v>X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8095743"/>
        <c:axId val="53099640"/>
      </c:lineChart>
      <c:catAx>
        <c:axId val="580957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099640"/>
        <c:crosses val="autoZero"/>
        <c:auto val="1"/>
        <c:lblOffset val="100"/>
        <c:noMultiLvlLbl val="0"/>
      </c:catAx>
      <c:valAx>
        <c:axId val="530996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X-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0957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TB 7 -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BTB$CSY'!$C$19:$C$28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5300745"/>
        <c:axId val="27944658"/>
      </c:lineChart>
      <c:catAx>
        <c:axId val="553007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944658"/>
        <c:crosses val="autoZero"/>
        <c:auto val="1"/>
        <c:lblOffset val="100"/>
        <c:noMultiLvlLbl val="0"/>
      </c:catAx>
      <c:valAx>
        <c:axId val="279446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30074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7 -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BTB$CSY'!$D$19:$D$28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0175331"/>
        <c:axId val="48924796"/>
      </c:lineChart>
      <c:catAx>
        <c:axId val="50175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24796"/>
        <c:crosses val="autoZero"/>
        <c:auto val="1"/>
        <c:lblOffset val="100"/>
        <c:noMultiLvlLbl val="0"/>
      </c:catAx>
      <c:valAx>
        <c:axId val="489247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175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TB 8 -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BTB$CSY'!$G$19:$G$28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7669981"/>
        <c:axId val="3485510"/>
      </c:lineChart>
      <c:catAx>
        <c:axId val="376699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85510"/>
        <c:crosses val="autoZero"/>
        <c:auto val="1"/>
        <c:lblOffset val="100"/>
        <c:noMultiLvlLbl val="0"/>
      </c:catAx>
      <c:valAx>
        <c:axId val="34855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6699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8 -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BTB$CSY'!$H$18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BTB$CSY'!$H$19:$H$28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369591"/>
        <c:axId val="13890864"/>
      </c:lineChart>
      <c:catAx>
        <c:axId val="313695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890864"/>
        <c:crosses val="autoZero"/>
        <c:auto val="1"/>
        <c:lblOffset val="100"/>
        <c:noMultiLvlLbl val="0"/>
      </c:catAx>
      <c:valAx>
        <c:axId val="138908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3695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8 -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BTB$CSY'!$I$18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BTB$CSY'!$I$19:$I$28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7908913"/>
        <c:axId val="51418170"/>
      </c:lineChart>
      <c:catAx>
        <c:axId val="57908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418170"/>
        <c:crosses val="autoZero"/>
        <c:auto val="1"/>
        <c:lblOffset val="100"/>
        <c:noMultiLvlLbl val="0"/>
      </c:catAx>
      <c:valAx>
        <c:axId val="514181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908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50" b="1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strRef>
              <c:f>'Wire Location'!$C$2</c:f>
              <c:strCache>
                <c:ptCount val="1"/>
                <c:pt idx="0">
                  <c:v>Y WIRE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'Wire Location'!$C$3:$C$12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8134713"/>
        <c:axId val="6103554"/>
      </c:lineChart>
      <c:catAx>
        <c:axId val="81347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103554"/>
        <c:crosses val="autoZero"/>
        <c:auto val="1"/>
        <c:lblOffset val="100"/>
        <c:noMultiLvlLbl val="0"/>
      </c:catAx>
      <c:valAx>
        <c:axId val="61035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Y- Position of Wire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1347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TB 5 -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BTB$CSY'!$B$3:$B$12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54931987"/>
        <c:axId val="24625836"/>
      </c:lineChart>
      <c:catAx>
        <c:axId val="549319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625836"/>
        <c:crosses val="autoZero"/>
        <c:auto val="1"/>
        <c:lblOffset val="100"/>
        <c:noMultiLvlLbl val="0"/>
      </c:catAx>
      <c:valAx>
        <c:axId val="24625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93198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TB 5 -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BTB$CSY'!$C$2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BTB$CSY'!$C$3:$C$12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20305933"/>
        <c:axId val="48535670"/>
      </c:lineChart>
      <c:catAx>
        <c:axId val="203059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535670"/>
        <c:crosses val="autoZero"/>
        <c:auto val="1"/>
        <c:lblOffset val="100"/>
        <c:noMultiLvlLbl val="0"/>
      </c:catAx>
      <c:valAx>
        <c:axId val="485356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3059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5 -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BTB$CSY'!$D$2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BTB$CSY'!$D$3:$D$12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4167847"/>
        <c:axId val="39075168"/>
      </c:lineChart>
      <c:catAx>
        <c:axId val="341678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075168"/>
        <c:crosses val="autoZero"/>
        <c:auto val="1"/>
        <c:lblOffset val="100"/>
        <c:noMultiLvlLbl val="0"/>
      </c:catAx>
      <c:valAx>
        <c:axId val="3907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16784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BTB$CSY'!$G$2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BTB$CSY'!$G$3:$G$12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6132193"/>
        <c:axId val="10972010"/>
      </c:lineChart>
      <c:catAx>
        <c:axId val="161321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0972010"/>
        <c:crosses val="autoZero"/>
        <c:auto val="1"/>
        <c:lblOffset val="100"/>
        <c:noMultiLvlLbl val="0"/>
      </c:catAx>
      <c:valAx>
        <c:axId val="10972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1321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TB 6 - 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BTB$CSY'!$H$2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BTB$CSY'!$H$3:$H$12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31639227"/>
        <c:axId val="16317588"/>
      </c:lineChart>
      <c:catAx>
        <c:axId val="316392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317588"/>
        <c:crosses val="autoZero"/>
        <c:auto val="1"/>
        <c:lblOffset val="100"/>
        <c:noMultiLvlLbl val="0"/>
      </c:catAx>
      <c:valAx>
        <c:axId val="163175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639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TB 6 - Z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BTB$CSY'!$I$2</c:f>
              <c:strCache>
                <c:ptCount val="1"/>
                <c:pt idx="0">
                  <c:v>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BTB$CSY'!$I$3:$I$12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2640565"/>
        <c:axId val="46656222"/>
      </c:lineChart>
      <c:catAx>
        <c:axId val="126405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6222"/>
        <c:crosses val="autoZero"/>
        <c:auto val="1"/>
        <c:lblOffset val="100"/>
        <c:noMultiLvlLbl val="0"/>
      </c:catAx>
      <c:valAx>
        <c:axId val="466562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64056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TB 7 - X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'TB 5-8 Positions BTB$CSY'!$B$18</c:f>
              <c:strCache>
                <c:ptCount val="1"/>
                <c:pt idx="0">
                  <c:v>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'TB 5-8 Positions BTB$CSY'!$B$19:$B$28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marker val="1"/>
        <c:axId val="17252815"/>
        <c:axId val="21057608"/>
      </c:lineChart>
      <c:catAx>
        <c:axId val="172528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Cycle Recording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57608"/>
        <c:crosses val="autoZero"/>
        <c:auto val="1"/>
        <c:lblOffset val="100"/>
        <c:noMultiLvlLbl val="0"/>
      </c:catAx>
      <c:valAx>
        <c:axId val="210576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5281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Relationship Id="rId7" Type="http://schemas.openxmlformats.org/officeDocument/2006/relationships/chart" Target="/xl/charts/chart9.xml" /><Relationship Id="rId8" Type="http://schemas.openxmlformats.org/officeDocument/2006/relationships/chart" Target="/xl/charts/chart10.xml" /><Relationship Id="rId9" Type="http://schemas.openxmlformats.org/officeDocument/2006/relationships/chart" Target="/xl/charts/chart11.xml" /><Relationship Id="rId10" Type="http://schemas.openxmlformats.org/officeDocument/2006/relationships/chart" Target="/xl/charts/chart12.xml" /><Relationship Id="rId11" Type="http://schemas.openxmlformats.org/officeDocument/2006/relationships/chart" Target="/xl/charts/chart13.xml" /><Relationship Id="rId12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49</xdr:row>
      <xdr:rowOff>19050</xdr:rowOff>
    </xdr:from>
    <xdr:to>
      <xdr:col>8</xdr:col>
      <xdr:colOff>228600</xdr:colOff>
      <xdr:row>70</xdr:row>
      <xdr:rowOff>28575</xdr:rowOff>
    </xdr:to>
    <xdr:graphicFrame>
      <xdr:nvGraphicFramePr>
        <xdr:cNvPr id="1" name="Chart 7"/>
        <xdr:cNvGraphicFramePr/>
      </xdr:nvGraphicFramePr>
      <xdr:xfrm>
        <a:off x="342900" y="9725025"/>
        <a:ext cx="6172200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73</xdr:row>
      <xdr:rowOff>142875</xdr:rowOff>
    </xdr:from>
    <xdr:to>
      <xdr:col>8</xdr:col>
      <xdr:colOff>257175</xdr:colOff>
      <xdr:row>96</xdr:row>
      <xdr:rowOff>57150</xdr:rowOff>
    </xdr:to>
    <xdr:graphicFrame>
      <xdr:nvGraphicFramePr>
        <xdr:cNvPr id="2" name="Chart 8"/>
        <xdr:cNvGraphicFramePr/>
      </xdr:nvGraphicFramePr>
      <xdr:xfrm>
        <a:off x="323850" y="13735050"/>
        <a:ext cx="6219825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51</xdr:row>
      <xdr:rowOff>47625</xdr:rowOff>
    </xdr:from>
    <xdr:to>
      <xdr:col>8</xdr:col>
      <xdr:colOff>371475</xdr:colOff>
      <xdr:row>68</xdr:row>
      <xdr:rowOff>0</xdr:rowOff>
    </xdr:to>
    <xdr:graphicFrame>
      <xdr:nvGraphicFramePr>
        <xdr:cNvPr id="1" name="Chart 4"/>
        <xdr:cNvGraphicFramePr/>
      </xdr:nvGraphicFramePr>
      <xdr:xfrm>
        <a:off x="447675" y="10115550"/>
        <a:ext cx="6067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495300</xdr:colOff>
      <xdr:row>68</xdr:row>
      <xdr:rowOff>47625</xdr:rowOff>
    </xdr:from>
    <xdr:to>
      <xdr:col>8</xdr:col>
      <xdr:colOff>352425</xdr:colOff>
      <xdr:row>87</xdr:row>
      <xdr:rowOff>85725</xdr:rowOff>
    </xdr:to>
    <xdr:graphicFrame>
      <xdr:nvGraphicFramePr>
        <xdr:cNvPr id="2" name="Chart 5"/>
        <xdr:cNvGraphicFramePr/>
      </xdr:nvGraphicFramePr>
      <xdr:xfrm>
        <a:off x="495300" y="12896850"/>
        <a:ext cx="6000750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495300</xdr:colOff>
      <xdr:row>88</xdr:row>
      <xdr:rowOff>47625</xdr:rowOff>
    </xdr:from>
    <xdr:to>
      <xdr:col>8</xdr:col>
      <xdr:colOff>352425</xdr:colOff>
      <xdr:row>103</xdr:row>
      <xdr:rowOff>114300</xdr:rowOff>
    </xdr:to>
    <xdr:graphicFrame>
      <xdr:nvGraphicFramePr>
        <xdr:cNvPr id="3" name="Chart 6"/>
        <xdr:cNvGraphicFramePr/>
      </xdr:nvGraphicFramePr>
      <xdr:xfrm>
        <a:off x="495300" y="16135350"/>
        <a:ext cx="6000750" cy="2495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504825</xdr:colOff>
      <xdr:row>104</xdr:row>
      <xdr:rowOff>47625</xdr:rowOff>
    </xdr:from>
    <xdr:to>
      <xdr:col>8</xdr:col>
      <xdr:colOff>371475</xdr:colOff>
      <xdr:row>122</xdr:row>
      <xdr:rowOff>57150</xdr:rowOff>
    </xdr:to>
    <xdr:graphicFrame>
      <xdr:nvGraphicFramePr>
        <xdr:cNvPr id="4" name="Chart 7"/>
        <xdr:cNvGraphicFramePr/>
      </xdr:nvGraphicFramePr>
      <xdr:xfrm>
        <a:off x="504825" y="18726150"/>
        <a:ext cx="6010275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514350</xdr:colOff>
      <xdr:row>122</xdr:row>
      <xdr:rowOff>114300</xdr:rowOff>
    </xdr:from>
    <xdr:to>
      <xdr:col>8</xdr:col>
      <xdr:colOff>371475</xdr:colOff>
      <xdr:row>141</xdr:row>
      <xdr:rowOff>0</xdr:rowOff>
    </xdr:to>
    <xdr:graphicFrame>
      <xdr:nvGraphicFramePr>
        <xdr:cNvPr id="5" name="Chart 8"/>
        <xdr:cNvGraphicFramePr/>
      </xdr:nvGraphicFramePr>
      <xdr:xfrm>
        <a:off x="514350" y="21707475"/>
        <a:ext cx="6000750" cy="2962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514350</xdr:colOff>
      <xdr:row>141</xdr:row>
      <xdr:rowOff>85725</xdr:rowOff>
    </xdr:from>
    <xdr:to>
      <xdr:col>8</xdr:col>
      <xdr:colOff>390525</xdr:colOff>
      <xdr:row>156</xdr:row>
      <xdr:rowOff>114300</xdr:rowOff>
    </xdr:to>
    <xdr:graphicFrame>
      <xdr:nvGraphicFramePr>
        <xdr:cNvPr id="6" name="Chart 9"/>
        <xdr:cNvGraphicFramePr/>
      </xdr:nvGraphicFramePr>
      <xdr:xfrm>
        <a:off x="514350" y="24755475"/>
        <a:ext cx="6019800" cy="24574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552450</xdr:colOff>
      <xdr:row>157</xdr:row>
      <xdr:rowOff>57150</xdr:rowOff>
    </xdr:from>
    <xdr:to>
      <xdr:col>8</xdr:col>
      <xdr:colOff>390525</xdr:colOff>
      <xdr:row>174</xdr:row>
      <xdr:rowOff>142875</xdr:rowOff>
    </xdr:to>
    <xdr:graphicFrame>
      <xdr:nvGraphicFramePr>
        <xdr:cNvPr id="7" name="Chart 10"/>
        <xdr:cNvGraphicFramePr/>
      </xdr:nvGraphicFramePr>
      <xdr:xfrm>
        <a:off x="552450" y="27317700"/>
        <a:ext cx="5981700" cy="28384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514350</xdr:colOff>
      <xdr:row>175</xdr:row>
      <xdr:rowOff>66675</xdr:rowOff>
    </xdr:from>
    <xdr:to>
      <xdr:col>8</xdr:col>
      <xdr:colOff>390525</xdr:colOff>
      <xdr:row>194</xdr:row>
      <xdr:rowOff>9525</xdr:rowOff>
    </xdr:to>
    <xdr:graphicFrame>
      <xdr:nvGraphicFramePr>
        <xdr:cNvPr id="8" name="Chart 11"/>
        <xdr:cNvGraphicFramePr/>
      </xdr:nvGraphicFramePr>
      <xdr:xfrm>
        <a:off x="514350" y="30241875"/>
        <a:ext cx="6019800" cy="30194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523875</xdr:colOff>
      <xdr:row>194</xdr:row>
      <xdr:rowOff>38100</xdr:rowOff>
    </xdr:from>
    <xdr:to>
      <xdr:col>8</xdr:col>
      <xdr:colOff>409575</xdr:colOff>
      <xdr:row>209</xdr:row>
      <xdr:rowOff>104775</xdr:rowOff>
    </xdr:to>
    <xdr:graphicFrame>
      <xdr:nvGraphicFramePr>
        <xdr:cNvPr id="9" name="Chart 12"/>
        <xdr:cNvGraphicFramePr/>
      </xdr:nvGraphicFramePr>
      <xdr:xfrm>
        <a:off x="523875" y="33289875"/>
        <a:ext cx="6029325" cy="24955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523875</xdr:colOff>
      <xdr:row>210</xdr:row>
      <xdr:rowOff>66675</xdr:rowOff>
    </xdr:from>
    <xdr:to>
      <xdr:col>8</xdr:col>
      <xdr:colOff>419100</xdr:colOff>
      <xdr:row>227</xdr:row>
      <xdr:rowOff>9525</xdr:rowOff>
    </xdr:to>
    <xdr:graphicFrame>
      <xdr:nvGraphicFramePr>
        <xdr:cNvPr id="10" name="Chart 13"/>
        <xdr:cNvGraphicFramePr/>
      </xdr:nvGraphicFramePr>
      <xdr:xfrm>
        <a:off x="523875" y="35909250"/>
        <a:ext cx="6038850" cy="26955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504825</xdr:colOff>
      <xdr:row>227</xdr:row>
      <xdr:rowOff>85725</xdr:rowOff>
    </xdr:from>
    <xdr:to>
      <xdr:col>8</xdr:col>
      <xdr:colOff>466725</xdr:colOff>
      <xdr:row>245</xdr:row>
      <xdr:rowOff>95250</xdr:rowOff>
    </xdr:to>
    <xdr:graphicFrame>
      <xdr:nvGraphicFramePr>
        <xdr:cNvPr id="11" name="Chart 14"/>
        <xdr:cNvGraphicFramePr/>
      </xdr:nvGraphicFramePr>
      <xdr:xfrm>
        <a:off x="504825" y="38681025"/>
        <a:ext cx="6105525" cy="2924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542925</xdr:colOff>
      <xdr:row>245</xdr:row>
      <xdr:rowOff>142875</xdr:rowOff>
    </xdr:from>
    <xdr:to>
      <xdr:col>8</xdr:col>
      <xdr:colOff>447675</xdr:colOff>
      <xdr:row>262</xdr:row>
      <xdr:rowOff>142875</xdr:rowOff>
    </xdr:to>
    <xdr:graphicFrame>
      <xdr:nvGraphicFramePr>
        <xdr:cNvPr id="12" name="Chart 15"/>
        <xdr:cNvGraphicFramePr/>
      </xdr:nvGraphicFramePr>
      <xdr:xfrm>
        <a:off x="542925" y="41652825"/>
        <a:ext cx="6048375" cy="27527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workbookViewId="0" topLeftCell="A1">
      <selection activeCell="B3" sqref="B3:C12"/>
    </sheetView>
  </sheetViews>
  <sheetFormatPr defaultColWidth="9.140625" defaultRowHeight="12.75"/>
  <cols>
    <col min="1" max="1" width="9.140625" style="1" customWidth="1"/>
    <col min="2" max="3" width="13.140625" style="1" customWidth="1"/>
    <col min="4" max="4" width="10.28125" style="1" bestFit="1" customWidth="1"/>
    <col min="5" max="7" width="13.140625" style="1" customWidth="1"/>
    <col min="8" max="16384" width="9.140625" style="1" customWidth="1"/>
  </cols>
  <sheetData>
    <row r="1" spans="1:3" ht="15.75" thickBot="1">
      <c r="A1" s="15" t="s">
        <v>12</v>
      </c>
      <c r="B1" s="18" t="s">
        <v>19</v>
      </c>
      <c r="C1" s="18" t="s">
        <v>19</v>
      </c>
    </row>
    <row r="2" spans="1:3" ht="15.75">
      <c r="A2" s="12" t="s">
        <v>11</v>
      </c>
      <c r="B2" s="16" t="s">
        <v>14</v>
      </c>
      <c r="C2" s="17" t="s">
        <v>15</v>
      </c>
    </row>
    <row r="3" spans="1:3" ht="15.75">
      <c r="A3" s="10">
        <v>1</v>
      </c>
      <c r="B3" s="2">
        <v>-0.46129</v>
      </c>
      <c r="C3" s="7">
        <v>-0.20272</v>
      </c>
    </row>
    <row r="4" spans="1:3" ht="15.75">
      <c r="A4" s="10">
        <v>2</v>
      </c>
      <c r="B4" s="2">
        <v>-0.46275</v>
      </c>
      <c r="C4" s="7">
        <v>-0.20262</v>
      </c>
    </row>
    <row r="5" spans="1:3" ht="15.75">
      <c r="A5" s="10">
        <v>3</v>
      </c>
      <c r="B5" s="2">
        <v>-0.48584</v>
      </c>
      <c r="C5" s="7">
        <v>-0.20556</v>
      </c>
    </row>
    <row r="6" spans="1:3" ht="15.75">
      <c r="A6" s="10">
        <v>4</v>
      </c>
      <c r="B6" s="2">
        <v>-0.4804</v>
      </c>
      <c r="C6" s="7">
        <v>-0.20456</v>
      </c>
    </row>
    <row r="7" spans="1:3" ht="15.75">
      <c r="A7" s="10">
        <v>5</v>
      </c>
      <c r="B7" s="2">
        <v>-0.48309</v>
      </c>
      <c r="C7" s="7">
        <v>-0.20447</v>
      </c>
    </row>
    <row r="8" spans="1:3" ht="15.75">
      <c r="A8" s="10">
        <v>6</v>
      </c>
      <c r="B8" s="2">
        <v>-0.48228</v>
      </c>
      <c r="C8" s="7">
        <v>-0.20408</v>
      </c>
    </row>
    <row r="9" spans="1:3" ht="15.75">
      <c r="A9" s="10">
        <v>7</v>
      </c>
      <c r="B9" s="2">
        <v>-0.46155</v>
      </c>
      <c r="C9" s="7">
        <v>-0.20323</v>
      </c>
    </row>
    <row r="10" spans="1:3" ht="15.75">
      <c r="A10" s="10">
        <v>8</v>
      </c>
      <c r="B10" s="2">
        <v>-0.45613</v>
      </c>
      <c r="C10" s="7">
        <v>-0.20179</v>
      </c>
    </row>
    <row r="11" spans="1:3" ht="15.75">
      <c r="A11" s="10">
        <v>9</v>
      </c>
      <c r="B11" s="2">
        <v>-0.4779</v>
      </c>
      <c r="C11" s="7">
        <v>-0.2044</v>
      </c>
    </row>
    <row r="12" spans="1:3" ht="16.5" thickBot="1">
      <c r="A12" s="20">
        <v>10</v>
      </c>
      <c r="B12" s="21">
        <v>-0.47666</v>
      </c>
      <c r="C12" s="22">
        <v>-0.20442</v>
      </c>
    </row>
    <row r="13" spans="1:3" ht="16.5" thickTop="1">
      <c r="A13" s="10" t="s">
        <v>7</v>
      </c>
      <c r="B13" s="2">
        <f>AVERAGE(B3:B12)</f>
        <v>-0.47278899999999996</v>
      </c>
      <c r="C13" s="7">
        <f>AVERAGE(C3:C12)</f>
        <v>-0.20378499999999997</v>
      </c>
    </row>
    <row r="14" spans="1:3" ht="15.75">
      <c r="A14" s="10" t="s">
        <v>8</v>
      </c>
      <c r="B14" s="2">
        <f>MAX(B3:B12)-MIN(B3:B12)</f>
        <v>0.029710000000000014</v>
      </c>
      <c r="C14" s="7">
        <f>MAX(C3:C12)-MIN(C3:C12)</f>
        <v>0.0037699999999999956</v>
      </c>
    </row>
    <row r="15" spans="1:3" ht="15.75">
      <c r="A15" s="23" t="s">
        <v>9</v>
      </c>
      <c r="B15" s="24">
        <f>STDEV(B3:B12)</f>
        <v>0.011067462270598042</v>
      </c>
      <c r="C15" s="25">
        <f>STDEV(C3:C12)</f>
        <v>0.0011483538943490653</v>
      </c>
    </row>
    <row r="16" spans="1:3" ht="16.5" thickBot="1">
      <c r="A16" s="26" t="s">
        <v>16</v>
      </c>
      <c r="B16" s="27">
        <v>0.065</v>
      </c>
      <c r="C16" s="28">
        <v>0.03</v>
      </c>
    </row>
    <row r="17" spans="1:3" ht="16.5" thickBot="1">
      <c r="A17" s="10" t="s">
        <v>18</v>
      </c>
      <c r="B17" s="2">
        <v>-0.4</v>
      </c>
      <c r="C17" s="7">
        <v>-0.2</v>
      </c>
    </row>
    <row r="18" spans="1:3" ht="30.75" thickBot="1">
      <c r="A18" s="31" t="s">
        <v>17</v>
      </c>
      <c r="B18" s="29">
        <v>-0.348656</v>
      </c>
      <c r="C18" s="32">
        <v>-0.256403</v>
      </c>
    </row>
    <row r="20" spans="1:7" ht="16.5" thickBot="1">
      <c r="A20" s="5" t="s">
        <v>13</v>
      </c>
      <c r="B20" s="6"/>
      <c r="C20" s="6"/>
      <c r="D20" s="6"/>
      <c r="E20" s="6"/>
      <c r="F20" s="6"/>
      <c r="G20" s="6"/>
    </row>
    <row r="21" spans="1:7" ht="15.75">
      <c r="A21" s="12" t="s">
        <v>11</v>
      </c>
      <c r="B21" s="13" t="s">
        <v>1</v>
      </c>
      <c r="C21" s="13" t="s">
        <v>2</v>
      </c>
      <c r="D21" s="13" t="s">
        <v>3</v>
      </c>
      <c r="E21" s="13" t="s">
        <v>20</v>
      </c>
      <c r="F21" s="13" t="s">
        <v>21</v>
      </c>
      <c r="G21" s="14" t="s">
        <v>22</v>
      </c>
    </row>
    <row r="22" spans="1:7" ht="15.75">
      <c r="A22" s="10">
        <f aca="true" t="shared" si="0" ref="A22:A31">A3</f>
        <v>1</v>
      </c>
      <c r="B22" s="2">
        <v>-0.46002</v>
      </c>
      <c r="C22" s="2">
        <v>-58.16103</v>
      </c>
      <c r="D22" s="2">
        <v>-2.44577</v>
      </c>
      <c r="E22" s="2">
        <v>-0.2403</v>
      </c>
      <c r="F22" s="2">
        <v>89.91531</v>
      </c>
      <c r="G22" s="7">
        <v>90.16422</v>
      </c>
    </row>
    <row r="23" spans="1:7" ht="15.75">
      <c r="A23" s="10">
        <f t="shared" si="0"/>
        <v>2</v>
      </c>
      <c r="B23" s="2">
        <v>-0.46147</v>
      </c>
      <c r="C23" s="2">
        <v>-58.16093</v>
      </c>
      <c r="D23" s="2">
        <v>-2.44579</v>
      </c>
      <c r="E23" s="2">
        <v>-0.24086</v>
      </c>
      <c r="F23" s="2">
        <v>89.91519</v>
      </c>
      <c r="G23" s="7">
        <v>90.1642</v>
      </c>
    </row>
    <row r="24" spans="1:7" ht="15.75">
      <c r="A24" s="10">
        <f t="shared" si="0"/>
        <v>3</v>
      </c>
      <c r="B24" s="2">
        <v>-0.48457</v>
      </c>
      <c r="C24" s="2">
        <v>-58.16387</v>
      </c>
      <c r="D24" s="2">
        <v>-2.44476</v>
      </c>
      <c r="E24" s="2">
        <v>-0.24716</v>
      </c>
      <c r="F24" s="2">
        <v>89.91434</v>
      </c>
      <c r="G24" s="7">
        <v>90.16085</v>
      </c>
    </row>
    <row r="25" spans="1:7" ht="15.75">
      <c r="A25" s="10">
        <f t="shared" si="0"/>
        <v>4</v>
      </c>
      <c r="B25" s="2">
        <v>-0.47912</v>
      </c>
      <c r="C25" s="2">
        <v>-58.16287</v>
      </c>
      <c r="D25" s="2">
        <v>-2.44567</v>
      </c>
      <c r="E25" s="2">
        <v>-0.24575</v>
      </c>
      <c r="F25" s="2">
        <v>89.91467</v>
      </c>
      <c r="G25" s="7">
        <v>90.16145</v>
      </c>
    </row>
    <row r="26" spans="1:7" ht="15.75">
      <c r="A26" s="10">
        <f t="shared" si="0"/>
        <v>5</v>
      </c>
      <c r="B26" s="2">
        <v>-0.48182</v>
      </c>
      <c r="C26" s="2">
        <v>-58.16278</v>
      </c>
      <c r="D26" s="2">
        <v>-2.44493</v>
      </c>
      <c r="E26" s="2">
        <v>-0.24647</v>
      </c>
      <c r="F26" s="2">
        <v>89.91426</v>
      </c>
      <c r="G26" s="7">
        <v>90.16096</v>
      </c>
    </row>
    <row r="27" spans="1:7" ht="15.75">
      <c r="A27" s="10">
        <f t="shared" si="0"/>
        <v>6</v>
      </c>
      <c r="B27" s="2">
        <v>-0.48101</v>
      </c>
      <c r="C27" s="2">
        <v>-58.16239</v>
      </c>
      <c r="D27" s="2">
        <v>-2.44564</v>
      </c>
      <c r="E27" s="2">
        <v>-0.24628</v>
      </c>
      <c r="F27" s="2">
        <v>89.9146</v>
      </c>
      <c r="G27" s="7">
        <v>90.16107</v>
      </c>
    </row>
    <row r="28" spans="1:7" ht="15.75">
      <c r="A28" s="10">
        <f t="shared" si="0"/>
        <v>7</v>
      </c>
      <c r="B28" s="2">
        <v>-0.46028</v>
      </c>
      <c r="C28" s="2">
        <v>-58.16153</v>
      </c>
      <c r="D28" s="2">
        <v>-2.44968</v>
      </c>
      <c r="E28" s="2">
        <v>-0.2402</v>
      </c>
      <c r="F28" s="2">
        <v>89.91674</v>
      </c>
      <c r="G28" s="7">
        <v>90.16343</v>
      </c>
    </row>
    <row r="29" spans="1:7" ht="15.75">
      <c r="A29" s="10">
        <f t="shared" si="0"/>
        <v>8</v>
      </c>
      <c r="B29" s="2">
        <v>-0.45486</v>
      </c>
      <c r="C29" s="2">
        <v>-58.1601</v>
      </c>
      <c r="D29" s="2">
        <v>-2.44504</v>
      </c>
      <c r="E29" s="2">
        <v>-0.23867</v>
      </c>
      <c r="F29" s="2">
        <v>89.91506</v>
      </c>
      <c r="G29" s="7">
        <v>90.16419</v>
      </c>
    </row>
    <row r="30" spans="1:7" ht="15.75">
      <c r="A30" s="10">
        <f t="shared" si="0"/>
        <v>9</v>
      </c>
      <c r="B30" s="2">
        <v>-0.47662</v>
      </c>
      <c r="C30" s="2">
        <v>-58.16271</v>
      </c>
      <c r="D30" s="2">
        <v>-2.44594</v>
      </c>
      <c r="E30" s="2">
        <v>-0.24491</v>
      </c>
      <c r="F30" s="2">
        <v>89.91477</v>
      </c>
      <c r="G30" s="7">
        <v>90.16132</v>
      </c>
    </row>
    <row r="31" spans="1:7" ht="16.5" thickBot="1">
      <c r="A31" s="20">
        <f t="shared" si="0"/>
        <v>10</v>
      </c>
      <c r="B31" s="21">
        <v>-0.47538</v>
      </c>
      <c r="C31" s="21">
        <v>-58.16273</v>
      </c>
      <c r="D31" s="21">
        <v>-2.44467</v>
      </c>
      <c r="E31" s="21">
        <v>-0.24452</v>
      </c>
      <c r="F31" s="21">
        <v>89.91439</v>
      </c>
      <c r="G31" s="22">
        <v>90.1615</v>
      </c>
    </row>
    <row r="32" spans="1:7" ht="16.5" thickTop="1">
      <c r="A32" s="10" t="s">
        <v>7</v>
      </c>
      <c r="B32" s="2">
        <f aca="true" t="shared" si="1" ref="B32:G32">AVERAGE(B22:B31)</f>
        <v>-0.471515</v>
      </c>
      <c r="C32" s="2">
        <f t="shared" si="1"/>
        <v>-58.162094</v>
      </c>
      <c r="D32" s="2">
        <f t="shared" si="1"/>
        <v>-2.445789</v>
      </c>
      <c r="E32" s="2">
        <f t="shared" si="1"/>
        <v>-0.24351200000000003</v>
      </c>
      <c r="F32" s="2">
        <f t="shared" si="1"/>
        <v>89.914933</v>
      </c>
      <c r="G32" s="7">
        <f t="shared" si="1"/>
        <v>90.162319</v>
      </c>
    </row>
    <row r="33" spans="1:7" ht="15.75">
      <c r="A33" s="10" t="s">
        <v>8</v>
      </c>
      <c r="B33" s="2">
        <f aca="true" t="shared" si="2" ref="B33:G33">MAX(B22:B31)-MIN(B22:B31)</f>
        <v>0.029710000000000014</v>
      </c>
      <c r="C33" s="2">
        <f t="shared" si="2"/>
        <v>0.0037700000000029377</v>
      </c>
      <c r="D33" s="2">
        <f t="shared" si="2"/>
        <v>0.005009999999999959</v>
      </c>
      <c r="E33" s="2">
        <f t="shared" si="2"/>
        <v>0.008489999999999998</v>
      </c>
      <c r="F33" s="2">
        <f t="shared" si="2"/>
        <v>0.002480000000005589</v>
      </c>
      <c r="G33" s="7">
        <f t="shared" si="2"/>
        <v>0.00337000000000387</v>
      </c>
    </row>
    <row r="34" spans="1:7" ht="16.5" thickBot="1">
      <c r="A34" s="11" t="s">
        <v>9</v>
      </c>
      <c r="B34" s="8">
        <f aca="true" t="shared" si="3" ref="B34:G34">STDEV(B22:B31)</f>
        <v>0.011066805471017075</v>
      </c>
      <c r="C34" s="8">
        <f t="shared" si="3"/>
        <v>0.0011488951214107847</v>
      </c>
      <c r="D34" s="8">
        <f t="shared" si="3"/>
        <v>0.0014456559449298498</v>
      </c>
      <c r="E34" s="8">
        <f t="shared" si="3"/>
        <v>0.0031528287122659982</v>
      </c>
      <c r="F34" s="8">
        <f t="shared" si="3"/>
        <v>0.0007299627083343094</v>
      </c>
      <c r="G34" s="9">
        <f t="shared" si="3"/>
        <v>0.0014860720036393665</v>
      </c>
    </row>
    <row r="35" spans="1:7" ht="32.25" thickBot="1">
      <c r="A35" s="30" t="s">
        <v>17</v>
      </c>
      <c r="B35" s="29">
        <v>-0.348656</v>
      </c>
      <c r="C35" s="29">
        <v>-58.25640299999999</v>
      </c>
      <c r="D35" s="29">
        <v>-2.5200959999999997</v>
      </c>
      <c r="E35" s="29">
        <v>0.171826</v>
      </c>
      <c r="F35" s="29">
        <v>89.360926</v>
      </c>
      <c r="G35" s="32">
        <v>89.99124900000001</v>
      </c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workbookViewId="0" topLeftCell="A1">
      <selection activeCell="G19" sqref="G19:I28"/>
    </sheetView>
  </sheetViews>
  <sheetFormatPr defaultColWidth="9.140625" defaultRowHeight="12.75"/>
  <cols>
    <col min="1" max="1" width="10.28125" style="1" bestFit="1" customWidth="1"/>
    <col min="2" max="2" width="13.8515625" style="2" bestFit="1" customWidth="1"/>
    <col min="3" max="4" width="12.7109375" style="2" bestFit="1" customWidth="1"/>
    <col min="5" max="5" width="6.421875" style="3" customWidth="1"/>
    <col min="6" max="6" width="11.140625" style="1" customWidth="1"/>
    <col min="7" max="7" width="12.7109375" style="1" bestFit="1" customWidth="1"/>
    <col min="8" max="8" width="12.28125" style="1" bestFit="1" customWidth="1"/>
    <col min="9" max="9" width="12.421875" style="1" bestFit="1" customWidth="1"/>
    <col min="10" max="16384" width="9.140625" style="1" customWidth="1"/>
  </cols>
  <sheetData>
    <row r="1" spans="1:7" ht="15.75" thickBot="1">
      <c r="A1" s="15" t="s">
        <v>12</v>
      </c>
      <c r="B1" s="18" t="s">
        <v>10</v>
      </c>
      <c r="F1" s="15" t="s">
        <v>12</v>
      </c>
      <c r="G1" s="18" t="str">
        <f>B1</f>
        <v>BENCH$CSY</v>
      </c>
    </row>
    <row r="2" spans="1:9" ht="15.75">
      <c r="A2" s="12" t="s">
        <v>0</v>
      </c>
      <c r="B2" s="13" t="s">
        <v>1</v>
      </c>
      <c r="C2" s="13" t="s">
        <v>2</v>
      </c>
      <c r="D2" s="14" t="s">
        <v>3</v>
      </c>
      <c r="F2" s="12" t="s">
        <v>4</v>
      </c>
      <c r="G2" s="13" t="s">
        <v>1</v>
      </c>
      <c r="H2" s="13" t="s">
        <v>2</v>
      </c>
      <c r="I2" s="14" t="s">
        <v>3</v>
      </c>
    </row>
    <row r="3" spans="1:9" ht="15.75">
      <c r="A3" s="10">
        <f>'Wire Location'!A3</f>
        <v>1</v>
      </c>
      <c r="B3" s="2">
        <v>94.75318</v>
      </c>
      <c r="C3" s="2">
        <v>102.23847</v>
      </c>
      <c r="D3" s="7">
        <v>-37.902</v>
      </c>
      <c r="F3" s="10">
        <f>'Wire Location'!A3</f>
        <v>1</v>
      </c>
      <c r="G3" s="2">
        <v>-94.14246</v>
      </c>
      <c r="H3" s="2">
        <v>102.77991</v>
      </c>
      <c r="I3" s="7">
        <v>-38.1404</v>
      </c>
    </row>
    <row r="4" spans="1:9" ht="15.75">
      <c r="A4" s="10">
        <f>'Wire Location'!A4</f>
        <v>2</v>
      </c>
      <c r="B4" s="2">
        <v>94.75305</v>
      </c>
      <c r="C4" s="2">
        <v>102.23757</v>
      </c>
      <c r="D4" s="7">
        <v>-37.90239</v>
      </c>
      <c r="F4" s="10">
        <f>'Wire Location'!A4</f>
        <v>2</v>
      </c>
      <c r="G4" s="2">
        <v>-94.14237</v>
      </c>
      <c r="H4" s="2">
        <v>102.78085</v>
      </c>
      <c r="I4" s="7">
        <v>-38.14072</v>
      </c>
    </row>
    <row r="5" spans="1:9" ht="15.75">
      <c r="A5" s="10">
        <f>'Wire Location'!A5</f>
        <v>3</v>
      </c>
      <c r="B5" s="2">
        <v>94.74574</v>
      </c>
      <c r="C5" s="2">
        <v>102.22364</v>
      </c>
      <c r="D5" s="7">
        <v>-37.90923</v>
      </c>
      <c r="F5" s="10">
        <f>'Wire Location'!A5</f>
        <v>3</v>
      </c>
      <c r="G5" s="2">
        <v>-94.14984</v>
      </c>
      <c r="H5" s="2">
        <v>102.7877</v>
      </c>
      <c r="I5" s="7">
        <v>-38.13657</v>
      </c>
    </row>
    <row r="6" spans="1:9" ht="15.75">
      <c r="A6" s="10">
        <f>'Wire Location'!A6</f>
        <v>4</v>
      </c>
      <c r="B6" s="2">
        <v>94.74768</v>
      </c>
      <c r="C6" s="2">
        <v>102.22718</v>
      </c>
      <c r="D6" s="7">
        <v>-37.90824</v>
      </c>
      <c r="F6" s="10">
        <f>'Wire Location'!A6</f>
        <v>4</v>
      </c>
      <c r="G6" s="2">
        <v>-94.14797</v>
      </c>
      <c r="H6" s="2">
        <v>102.7866</v>
      </c>
      <c r="I6" s="7">
        <v>-38.13755</v>
      </c>
    </row>
    <row r="7" spans="1:9" ht="15.75">
      <c r="A7" s="10">
        <f>'Wire Location'!A7</f>
        <v>5</v>
      </c>
      <c r="B7" s="2">
        <v>94.74666</v>
      </c>
      <c r="C7" s="2">
        <v>102.22582</v>
      </c>
      <c r="D7" s="7">
        <v>-37.90945</v>
      </c>
      <c r="F7" s="10">
        <f>'Wire Location'!A7</f>
        <v>5</v>
      </c>
      <c r="G7" s="2">
        <v>-94.14895</v>
      </c>
      <c r="H7" s="2">
        <v>102.78761</v>
      </c>
      <c r="I7" s="7">
        <v>-38.13716</v>
      </c>
    </row>
    <row r="8" spans="1:9" ht="15.75">
      <c r="A8" s="10">
        <f>'Wire Location'!A8</f>
        <v>6</v>
      </c>
      <c r="B8" s="2">
        <v>94.74698</v>
      </c>
      <c r="C8" s="2">
        <v>102.22673</v>
      </c>
      <c r="D8" s="7">
        <v>-37.90904</v>
      </c>
      <c r="F8" s="10">
        <f>'Wire Location'!A8</f>
        <v>6</v>
      </c>
      <c r="G8" s="2">
        <v>-94.1486</v>
      </c>
      <c r="H8" s="2">
        <v>102.7879</v>
      </c>
      <c r="I8" s="7">
        <v>-38.1371</v>
      </c>
    </row>
    <row r="9" spans="1:9" ht="15.75">
      <c r="A9" s="10">
        <f>'Wire Location'!A9</f>
        <v>7</v>
      </c>
      <c r="B9" s="2">
        <v>94.7527</v>
      </c>
      <c r="C9" s="2">
        <v>102.23902</v>
      </c>
      <c r="D9" s="7">
        <v>-37.90322</v>
      </c>
      <c r="F9" s="10">
        <f>'Wire Location'!A9</f>
        <v>7</v>
      </c>
      <c r="G9" s="2">
        <v>-94.14351</v>
      </c>
      <c r="H9" s="2">
        <v>102.78013</v>
      </c>
      <c r="I9" s="7">
        <v>-38.13901</v>
      </c>
    </row>
    <row r="10" spans="1:9" ht="15.75">
      <c r="A10" s="10">
        <f>'Wire Location'!A10</f>
        <v>8</v>
      </c>
      <c r="B10" s="2">
        <v>94.75405</v>
      </c>
      <c r="C10" s="2">
        <v>102.24194</v>
      </c>
      <c r="D10" s="7">
        <v>-37.90205</v>
      </c>
      <c r="F10" s="10">
        <f>'Wire Location'!A10</f>
        <v>8</v>
      </c>
      <c r="G10" s="2">
        <v>-94.14191</v>
      </c>
      <c r="H10" s="2">
        <v>102.77801</v>
      </c>
      <c r="I10" s="7">
        <v>-38.14034</v>
      </c>
    </row>
    <row r="11" spans="1:9" ht="15.75">
      <c r="A11" s="10">
        <f>'Wire Location'!A11</f>
        <v>9</v>
      </c>
      <c r="B11" s="2">
        <v>94.74795</v>
      </c>
      <c r="C11" s="2">
        <v>102.22879</v>
      </c>
      <c r="D11" s="7">
        <v>-37.90846</v>
      </c>
      <c r="F11" s="10">
        <f>'Wire Location'!A11</f>
        <v>9</v>
      </c>
      <c r="G11" s="2">
        <v>-94.14791</v>
      </c>
      <c r="H11" s="2">
        <v>102.78544</v>
      </c>
      <c r="I11" s="7">
        <v>-38.13734</v>
      </c>
    </row>
    <row r="12" spans="1:9" ht="16.5" thickBot="1">
      <c r="A12" s="20">
        <f>'Wire Location'!A12</f>
        <v>10</v>
      </c>
      <c r="B12" s="21">
        <v>94.74801</v>
      </c>
      <c r="C12" s="21">
        <v>102.22918</v>
      </c>
      <c r="D12" s="22">
        <v>-37.90796</v>
      </c>
      <c r="F12" s="20">
        <f>'Wire Location'!A12</f>
        <v>10</v>
      </c>
      <c r="G12" s="21">
        <v>-94.14766</v>
      </c>
      <c r="H12" s="21">
        <v>102.78454</v>
      </c>
      <c r="I12" s="22">
        <v>-38.13744</v>
      </c>
    </row>
    <row r="13" spans="1:9" ht="16.5" thickTop="1">
      <c r="A13" s="10" t="s">
        <v>7</v>
      </c>
      <c r="B13" s="2">
        <f>AVERAGE(B3:B12)</f>
        <v>94.74960000000002</v>
      </c>
      <c r="C13" s="2">
        <f>AVERAGE(C3:C12)</f>
        <v>102.231834</v>
      </c>
      <c r="D13" s="7">
        <f>AVERAGE(D3:D12)</f>
        <v>-37.906204</v>
      </c>
      <c r="F13" s="10" t="s">
        <v>7</v>
      </c>
      <c r="G13" s="2">
        <f>AVERAGE(G3:G12)</f>
        <v>-94.146118</v>
      </c>
      <c r="H13" s="2">
        <f>AVERAGE(H3:H12)</f>
        <v>102.78386900000001</v>
      </c>
      <c r="I13" s="7">
        <f>AVERAGE(I3:I12)</f>
        <v>-38.13836299999999</v>
      </c>
    </row>
    <row r="14" spans="1:9" ht="15.75">
      <c r="A14" s="10" t="s">
        <v>8</v>
      </c>
      <c r="B14" s="2">
        <f>MAX(B3:B12)-MIN(B3:B12)</f>
        <v>0.0083100000000087</v>
      </c>
      <c r="C14" s="2">
        <f>MAX(C3:C12)-MIN(C3:C12)</f>
        <v>0.01829999999999643</v>
      </c>
      <c r="D14" s="7">
        <f>MAX(D3:D12)-MIN(D3:D12)</f>
        <v>0.007449999999998624</v>
      </c>
      <c r="F14" s="10" t="s">
        <v>8</v>
      </c>
      <c r="G14" s="2">
        <f>MAX(G3:G12)-MIN(G3:G12)</f>
        <v>0.007930000000001769</v>
      </c>
      <c r="H14" s="2">
        <f>MAX(H3:H12)-MIN(H3:H12)</f>
        <v>0.009889999999998622</v>
      </c>
      <c r="I14" s="7">
        <f>MAX(I3:I12)-MIN(I3:I12)</f>
        <v>0.004150000000002763</v>
      </c>
    </row>
    <row r="15" spans="1:9" ht="16.5" thickBot="1">
      <c r="A15" s="11" t="s">
        <v>9</v>
      </c>
      <c r="B15" s="8">
        <f>STDEV(B3:B12)</f>
        <v>0.003222766237603243</v>
      </c>
      <c r="C15" s="8">
        <f>STDEV(C3:C12)</f>
        <v>0.006650296902310767</v>
      </c>
      <c r="D15" s="9">
        <f>STDEV(D3:D12)</f>
        <v>0.003307141094997543</v>
      </c>
      <c r="F15" s="11" t="s">
        <v>9</v>
      </c>
      <c r="G15" s="8">
        <f>STDEV(G3:G12)</f>
        <v>0.003144486532894398</v>
      </c>
      <c r="H15" s="8">
        <f>STDEV(H3:H12)</f>
        <v>0.003777025431621485</v>
      </c>
      <c r="I15" s="9">
        <f>STDEV(I3:I12)</f>
        <v>0.0015933406554931343</v>
      </c>
    </row>
    <row r="16" spans="1:9" ht="15.75">
      <c r="A16" s="19"/>
      <c r="F16" s="19"/>
      <c r="G16" s="2"/>
      <c r="H16" s="2"/>
      <c r="I16" s="2"/>
    </row>
    <row r="17" spans="1:7" ht="15.75" thickBot="1">
      <c r="A17" s="15" t="s">
        <v>12</v>
      </c>
      <c r="B17" s="4" t="str">
        <f>B1</f>
        <v>BENCH$CSY</v>
      </c>
      <c r="F17" s="15" t="s">
        <v>12</v>
      </c>
      <c r="G17" s="4" t="str">
        <f>B1</f>
        <v>BENCH$CSY</v>
      </c>
    </row>
    <row r="18" spans="1:9" ht="15.75">
      <c r="A18" s="12" t="s">
        <v>5</v>
      </c>
      <c r="B18" s="13" t="s">
        <v>1</v>
      </c>
      <c r="C18" s="13" t="s">
        <v>2</v>
      </c>
      <c r="D18" s="14" t="s">
        <v>3</v>
      </c>
      <c r="F18" s="12" t="s">
        <v>6</v>
      </c>
      <c r="G18" s="13" t="s">
        <v>1</v>
      </c>
      <c r="H18" s="13" t="s">
        <v>2</v>
      </c>
      <c r="I18" s="14" t="s">
        <v>3</v>
      </c>
    </row>
    <row r="19" spans="1:9" ht="15.75">
      <c r="A19" s="10">
        <f>'Wire Location'!A3</f>
        <v>1</v>
      </c>
      <c r="B19" s="2">
        <v>-51.14801</v>
      </c>
      <c r="C19" s="2">
        <v>102.67866</v>
      </c>
      <c r="D19" s="7">
        <v>67.7443</v>
      </c>
      <c r="F19" s="10">
        <f>'Wire Location'!A3</f>
        <v>1</v>
      </c>
      <c r="G19" s="33">
        <v>51.42949</v>
      </c>
      <c r="H19" s="33">
        <v>102.38951</v>
      </c>
      <c r="I19" s="35">
        <v>67.8796</v>
      </c>
    </row>
    <row r="20" spans="1:9" ht="15.75">
      <c r="A20" s="10">
        <f>'Wire Location'!A4</f>
        <v>2</v>
      </c>
      <c r="B20" s="2">
        <v>-51.1479</v>
      </c>
      <c r="C20" s="2">
        <v>102.67939</v>
      </c>
      <c r="D20" s="7">
        <v>67.74438</v>
      </c>
      <c r="F20" s="10">
        <f>'Wire Location'!A4</f>
        <v>2</v>
      </c>
      <c r="G20" s="33">
        <v>51.42948</v>
      </c>
      <c r="H20" s="33">
        <v>102.38936</v>
      </c>
      <c r="I20" s="35">
        <v>67.87953</v>
      </c>
    </row>
    <row r="21" spans="1:9" ht="15.75">
      <c r="A21" s="10">
        <f>'Wire Location'!A5</f>
        <v>3</v>
      </c>
      <c r="B21" s="2">
        <v>-51.14917</v>
      </c>
      <c r="C21" s="2">
        <v>102.68305</v>
      </c>
      <c r="D21" s="7">
        <v>67.74592</v>
      </c>
      <c r="F21" s="10">
        <f>'Wire Location'!A5</f>
        <v>3</v>
      </c>
      <c r="G21" s="33">
        <v>51.42804</v>
      </c>
      <c r="H21" s="33">
        <v>102.38174</v>
      </c>
      <c r="I21" s="35">
        <v>67.87468</v>
      </c>
    </row>
    <row r="22" spans="1:9" ht="15.75">
      <c r="A22" s="10">
        <f>'Wire Location'!A6</f>
        <v>4</v>
      </c>
      <c r="B22" s="2">
        <v>-51.14883</v>
      </c>
      <c r="C22" s="2">
        <v>102.68241</v>
      </c>
      <c r="D22" s="7">
        <v>67.74547</v>
      </c>
      <c r="F22" s="10">
        <f>'Wire Location'!A6</f>
        <v>4</v>
      </c>
      <c r="G22" s="33">
        <v>51.42845</v>
      </c>
      <c r="H22" s="33">
        <v>102.38386</v>
      </c>
      <c r="I22" s="35">
        <v>67.87585</v>
      </c>
    </row>
    <row r="23" spans="1:9" ht="15.75">
      <c r="A23" s="10">
        <f>'Wire Location'!A7</f>
        <v>5</v>
      </c>
      <c r="B23" s="2">
        <v>-51.1489</v>
      </c>
      <c r="C23" s="2">
        <v>102.68364</v>
      </c>
      <c r="D23" s="7">
        <v>67.74578</v>
      </c>
      <c r="F23" s="10">
        <f>'Wire Location'!A7</f>
        <v>5</v>
      </c>
      <c r="G23" s="33">
        <v>51.42835</v>
      </c>
      <c r="H23" s="33">
        <v>102.3837</v>
      </c>
      <c r="I23" s="35">
        <v>67.8752</v>
      </c>
    </row>
    <row r="24" spans="1:9" ht="15.75">
      <c r="A24" s="10">
        <f>'Wire Location'!A8</f>
        <v>6</v>
      </c>
      <c r="B24" s="2">
        <v>-51.14901</v>
      </c>
      <c r="C24" s="2">
        <v>102.68345</v>
      </c>
      <c r="D24" s="7">
        <v>67.74563</v>
      </c>
      <c r="F24" s="10">
        <f>'Wire Location'!A8</f>
        <v>6</v>
      </c>
      <c r="G24" s="33">
        <v>51.42835</v>
      </c>
      <c r="H24" s="33">
        <v>102.38354</v>
      </c>
      <c r="I24" s="35">
        <v>67.87555</v>
      </c>
    </row>
    <row r="25" spans="1:9" ht="15.75">
      <c r="A25" s="10">
        <f>'Wire Location'!A9</f>
        <v>7</v>
      </c>
      <c r="B25" s="2">
        <v>-51.14626</v>
      </c>
      <c r="C25" s="2">
        <v>102.6763</v>
      </c>
      <c r="D25" s="7">
        <v>67.71967</v>
      </c>
      <c r="F25" s="10">
        <f>'Wire Location'!A9</f>
        <v>7</v>
      </c>
      <c r="G25" s="33">
        <v>51.42972</v>
      </c>
      <c r="H25" s="33">
        <v>102.39091</v>
      </c>
      <c r="I25" s="35">
        <v>67.87823</v>
      </c>
    </row>
    <row r="26" spans="1:9" ht="15.75">
      <c r="A26" s="10">
        <f>'Wire Location'!A10</f>
        <v>8</v>
      </c>
      <c r="B26" s="2">
        <v>-51.14749</v>
      </c>
      <c r="C26" s="2">
        <v>102.67846</v>
      </c>
      <c r="D26" s="7">
        <v>67.74467</v>
      </c>
      <c r="F26" s="10">
        <f>'Wire Location'!A10</f>
        <v>8</v>
      </c>
      <c r="G26" s="33">
        <v>51.42985</v>
      </c>
      <c r="H26" s="33">
        <v>102.39218</v>
      </c>
      <c r="I26" s="35">
        <v>67.87989</v>
      </c>
    </row>
    <row r="27" spans="1:9" ht="15.75">
      <c r="A27" s="10">
        <f>'Wire Location'!A11</f>
        <v>9</v>
      </c>
      <c r="B27" s="2">
        <v>-51.14863</v>
      </c>
      <c r="C27" s="2">
        <v>102.68171</v>
      </c>
      <c r="D27" s="7">
        <v>67.74534</v>
      </c>
      <c r="F27" s="10">
        <f>'Wire Location'!A11</f>
        <v>9</v>
      </c>
      <c r="G27" s="33">
        <v>51.42863</v>
      </c>
      <c r="H27" s="33">
        <v>102.38487</v>
      </c>
      <c r="I27" s="35">
        <v>67.87561</v>
      </c>
    </row>
    <row r="28" spans="1:9" ht="16.5" thickBot="1">
      <c r="A28" s="20">
        <f>'Wire Location'!A12</f>
        <v>10</v>
      </c>
      <c r="B28" s="21">
        <v>-51.1487</v>
      </c>
      <c r="C28" s="21">
        <v>102.68181</v>
      </c>
      <c r="D28" s="22">
        <v>67.74516</v>
      </c>
      <c r="F28" s="20">
        <f>'Wire Location'!A12</f>
        <v>10</v>
      </c>
      <c r="G28" s="34">
        <v>51.42872</v>
      </c>
      <c r="H28" s="34">
        <v>102.38526</v>
      </c>
      <c r="I28" s="36">
        <v>67.87572</v>
      </c>
    </row>
    <row r="29" spans="1:9" ht="16.5" thickTop="1">
      <c r="A29" s="10" t="s">
        <v>7</v>
      </c>
      <c r="B29" s="2">
        <f>AVERAGE(B19:B28)</f>
        <v>-51.14829</v>
      </c>
      <c r="C29" s="2">
        <f>AVERAGE(C19:C28)</f>
        <v>102.68088799999998</v>
      </c>
      <c r="D29" s="7">
        <f>AVERAGE(D19:D28)</f>
        <v>67.742632</v>
      </c>
      <c r="E29" s="1"/>
      <c r="F29" s="10" t="s">
        <v>7</v>
      </c>
      <c r="G29" s="2">
        <f>AVERAGE(G19:G28)</f>
        <v>51.428908</v>
      </c>
      <c r="H29" s="2">
        <f>AVERAGE(H19:H28)</f>
        <v>102.38649299999999</v>
      </c>
      <c r="I29" s="7">
        <f>AVERAGE(I19:I28)</f>
        <v>67.87698600000002</v>
      </c>
    </row>
    <row r="30" spans="1:9" ht="15.75">
      <c r="A30" s="10" t="s">
        <v>8</v>
      </c>
      <c r="B30" s="2">
        <f>MAX(B19:B28)-MIN(B19:B28)</f>
        <v>0.002909999999999968</v>
      </c>
      <c r="C30" s="2">
        <f>MAX(C19:C28)-MIN(C19:C28)</f>
        <v>0.007339999999999236</v>
      </c>
      <c r="D30" s="7">
        <f>MAX(D19:D28)-MIN(D19:D28)</f>
        <v>0.026250000000004547</v>
      </c>
      <c r="E30" s="1"/>
      <c r="F30" s="10" t="s">
        <v>8</v>
      </c>
      <c r="G30" s="2">
        <f>MAX(G19:G28)-MIN(G19:G28)</f>
        <v>0.001809999999998979</v>
      </c>
      <c r="H30" s="2">
        <f>MAX(H19:H28)-MIN(H19:H28)</f>
        <v>0.01044000000000267</v>
      </c>
      <c r="I30" s="7">
        <f>MAX(I19:I28)-MIN(I19:I28)</f>
        <v>0.005210000000005266</v>
      </c>
    </row>
    <row r="31" spans="1:9" ht="16.5" thickBot="1">
      <c r="A31" s="11" t="s">
        <v>9</v>
      </c>
      <c r="B31" s="8">
        <f>STDEV(B19:B28)</f>
        <v>0.0008963878128971098</v>
      </c>
      <c r="C31" s="8">
        <f>STDEV(C19:C28)</f>
        <v>0.0025123419795521212</v>
      </c>
      <c r="D31" s="9">
        <f>STDEV(D19:D28)</f>
        <v>0.00808793175045573</v>
      </c>
      <c r="E31" s="1"/>
      <c r="F31" s="11" t="s">
        <v>9</v>
      </c>
      <c r="G31" s="8">
        <f>STDEV(G19:G28)</f>
        <v>0.000659221763394988</v>
      </c>
      <c r="H31" s="8">
        <f>STDEV(H19:H28)</f>
        <v>0.003641931874401395</v>
      </c>
      <c r="I31" s="9">
        <f>STDEV(I19:I28)</f>
        <v>0.0020720853693268187</v>
      </c>
    </row>
    <row r="32" spans="1:5" ht="15">
      <c r="A32" s="3"/>
      <c r="B32" s="1"/>
      <c r="C32" s="1"/>
      <c r="D32" s="1"/>
      <c r="E32" s="1"/>
    </row>
    <row r="33" spans="1:5" ht="15">
      <c r="A33" s="3"/>
      <c r="B33" s="1"/>
      <c r="C33" s="1"/>
      <c r="D33" s="1"/>
      <c r="E33" s="1"/>
    </row>
    <row r="34" spans="1:5" ht="15">
      <c r="A34" s="3"/>
      <c r="B34" s="1"/>
      <c r="C34" s="1"/>
      <c r="D34" s="1"/>
      <c r="E34" s="1"/>
    </row>
    <row r="35" spans="1:5" ht="15">
      <c r="A35" s="3"/>
      <c r="B35" s="1"/>
      <c r="C35" s="1"/>
      <c r="D35" s="1"/>
      <c r="E35" s="1"/>
    </row>
    <row r="36" spans="1:5" ht="15">
      <c r="A36" s="3"/>
      <c r="B36" s="1"/>
      <c r="C36" s="1"/>
      <c r="D36" s="1"/>
      <c r="E36" s="1"/>
    </row>
    <row r="37" spans="1:5" ht="15">
      <c r="A37" s="3"/>
      <c r="B37" s="1"/>
      <c r="C37" s="1"/>
      <c r="D37" s="1"/>
      <c r="E37" s="1"/>
    </row>
    <row r="38" spans="1:5" ht="15">
      <c r="A38" s="3"/>
      <c r="B38" s="1"/>
      <c r="C38" s="1"/>
      <c r="D38" s="1"/>
      <c r="E38" s="1"/>
    </row>
    <row r="39" spans="1:5" ht="15">
      <c r="A39" s="3"/>
      <c r="B39" s="1"/>
      <c r="C39" s="1"/>
      <c r="D39" s="1"/>
      <c r="E39" s="1"/>
    </row>
    <row r="40" spans="1:5" ht="15">
      <c r="A40" s="3"/>
      <c r="B40" s="1"/>
      <c r="C40" s="1"/>
      <c r="D40" s="1"/>
      <c r="E40" s="1"/>
    </row>
    <row r="41" spans="1:5" ht="15">
      <c r="A41" s="3"/>
      <c r="B41" s="1"/>
      <c r="C41" s="1"/>
      <c r="D41" s="1"/>
      <c r="E41" s="1"/>
    </row>
    <row r="42" spans="1:5" ht="15">
      <c r="A42" s="3"/>
      <c r="B42" s="1"/>
      <c r="C42" s="1"/>
      <c r="D42" s="1"/>
      <c r="E42" s="1"/>
    </row>
    <row r="43" spans="1:5" ht="15">
      <c r="A43" s="3"/>
      <c r="B43" s="1"/>
      <c r="C43" s="1"/>
      <c r="D43" s="1"/>
      <c r="E43" s="1"/>
    </row>
    <row r="44" spans="1:5" ht="15">
      <c r="A44" s="3"/>
      <c r="B44" s="1"/>
      <c r="C44" s="1"/>
      <c r="D44" s="1"/>
      <c r="E44" s="1"/>
    </row>
    <row r="45" spans="1:5" ht="15">
      <c r="A45" s="3"/>
      <c r="B45" s="1"/>
      <c r="C45" s="1"/>
      <c r="D45" s="1"/>
      <c r="E45" s="1"/>
    </row>
    <row r="46" spans="1:5" ht="15">
      <c r="A46" s="3"/>
      <c r="B46" s="1"/>
      <c r="C46" s="1"/>
      <c r="D46" s="1"/>
      <c r="E46" s="1"/>
    </row>
    <row r="47" spans="1:5" ht="15">
      <c r="A47" s="3"/>
      <c r="B47" s="1"/>
      <c r="C47" s="1"/>
      <c r="D47" s="1"/>
      <c r="E47" s="1"/>
    </row>
    <row r="48" spans="1:5" ht="15">
      <c r="A48" s="3"/>
      <c r="B48" s="1"/>
      <c r="C48" s="1"/>
      <c r="D48" s="1"/>
      <c r="E48" s="1"/>
    </row>
    <row r="49" spans="1:5" ht="15">
      <c r="A49" s="3"/>
      <c r="B49" s="1"/>
      <c r="C49" s="1"/>
      <c r="D49" s="1"/>
      <c r="E49" s="1"/>
    </row>
    <row r="50" spans="1:5" ht="15">
      <c r="A50" s="3"/>
      <c r="B50" s="1"/>
      <c r="C50" s="1"/>
      <c r="D50" s="1"/>
      <c r="E50" s="1"/>
    </row>
    <row r="51" spans="1:5" ht="15">
      <c r="A51" s="3"/>
      <c r="B51" s="1"/>
      <c r="C51" s="1"/>
      <c r="D51" s="1"/>
      <c r="E51" s="1"/>
    </row>
    <row r="52" spans="1:5" ht="15">
      <c r="A52" s="3"/>
      <c r="B52" s="1"/>
      <c r="C52" s="1"/>
      <c r="D52" s="1"/>
      <c r="E52" s="1"/>
    </row>
  </sheetData>
  <printOptions/>
  <pageMargins left="0.5" right="0.5" top="1" bottom="0.25" header="0.5" footer="0.5"/>
  <pageSetup horizontalDpi="600" verticalDpi="600" orientation="portrait" scale="90" r:id="rId2"/>
  <headerFooter alignWithMargins="0">
    <oddHeader>&amp;C&amp;F
VACUUM STATS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kcaban</dc:creator>
  <cp:keywords/>
  <dc:description/>
  <cp:lastModifiedBy>kcaban</cp:lastModifiedBy>
  <cp:lastPrinted>2008-07-17T15:25:45Z</cp:lastPrinted>
  <dcterms:created xsi:type="dcterms:W3CDTF">2008-02-25T18:21:48Z</dcterms:created>
  <dcterms:modified xsi:type="dcterms:W3CDTF">2008-09-18T14:28:34Z</dcterms:modified>
  <cp:category/>
  <cp:version/>
  <cp:contentType/>
  <cp:contentStatus/>
</cp:coreProperties>
</file>