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0" windowWidth="8385" windowHeight="11745" tabRatio="879" activeTab="0"/>
  </bookViews>
  <sheets>
    <sheet name="Wire Location" sheetId="1" r:id="rId1"/>
    <sheet name="TB 5-8 Positions BTB$CSY" sheetId="2" r:id="rId2"/>
  </sheets>
  <definedNames/>
  <calcPr fullCalcOnLoad="1"/>
</workbook>
</file>

<file path=xl/sharedStrings.xml><?xml version="1.0" encoding="utf-8"?>
<sst xmlns="http://schemas.openxmlformats.org/spreadsheetml/2006/main" count="57" uniqueCount="23">
  <si>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</si>
  <si>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</si>
  <si>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</si>
  <si>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</si>
  <si>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</si>
  <si>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</si>
  <si>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</si>
  <si>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</si>
  <si>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</si>
  <si>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</si>
  <si>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BENCH$CSY</t>
  </si>
  <si>
    <t>CYCLE</t>
  </si>
  <si>
    <t>CSY =</t>
  </si>
  <si>
    <t>Transformation of WIRE$CSY TO BENCH$CSY</t>
  </si>
  <si>
    <t>X WIRE</t>
  </si>
  <si>
    <t>Y WIRE</t>
  </si>
  <si>
    <t>RMS Tol</t>
  </si>
  <si>
    <t>no vac avg</t>
  </si>
  <si>
    <t>nom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</si>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</sst>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164" fontId="9" fillId="0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Location'!$B$2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1640923"/>
        <c:axId val="39223988"/>
      </c:lineChart>
      <c:catAx>
        <c:axId val="41640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23988"/>
        <c:crosses val="autoZero"/>
        <c:auto val="1"/>
        <c:lblOffset val="100"/>
        <c:noMultiLvlLbl val="0"/>
      </c:catAx>
      <c:valAx>
        <c:axId val="39223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40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8007717"/>
        <c:axId val="52307406"/>
      </c:lineChart>
      <c:catAx>
        <c:axId val="5800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07406"/>
        <c:crosses val="autoZero"/>
        <c:auto val="1"/>
        <c:lblOffset val="100"/>
        <c:noMultiLvlLbl val="0"/>
      </c:catAx>
      <c:valAx>
        <c:axId val="52307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07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004607"/>
        <c:axId val="9041464"/>
      </c:lineChart>
      <c:catAx>
        <c:axId val="1004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41464"/>
        <c:crosses val="autoZero"/>
        <c:auto val="1"/>
        <c:lblOffset val="100"/>
        <c:noMultiLvlLbl val="0"/>
      </c:catAx>
      <c:valAx>
        <c:axId val="9041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4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264313"/>
        <c:axId val="61269954"/>
      </c:lineChart>
      <c:catAx>
        <c:axId val="14264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69954"/>
        <c:crosses val="autoZero"/>
        <c:auto val="1"/>
        <c:lblOffset val="100"/>
        <c:noMultiLvlLbl val="0"/>
      </c:catAx>
      <c:valAx>
        <c:axId val="61269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64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558675"/>
        <c:axId val="63919212"/>
      </c:lineChart>
      <c:catAx>
        <c:axId val="1455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19212"/>
        <c:crosses val="autoZero"/>
        <c:auto val="1"/>
        <c:lblOffset val="100"/>
        <c:noMultiLvlLbl val="0"/>
      </c:catAx>
      <c:valAx>
        <c:axId val="63919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58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8401997"/>
        <c:axId val="10073654"/>
      </c:lineChart>
      <c:catAx>
        <c:axId val="38401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73654"/>
        <c:crosses val="autoZero"/>
        <c:auto val="1"/>
        <c:lblOffset val="100"/>
        <c:noMultiLvlLbl val="0"/>
      </c:catAx>
      <c:valAx>
        <c:axId val="10073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01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Location'!$C$2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471573"/>
        <c:axId val="23026430"/>
      </c:lineChart>
      <c:catAx>
        <c:axId val="17471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26430"/>
        <c:crosses val="autoZero"/>
        <c:auto val="1"/>
        <c:lblOffset val="100"/>
        <c:noMultiLvlLbl val="0"/>
      </c:catAx>
      <c:valAx>
        <c:axId val="23026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71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>
                <c:ptCount val="10"/>
                <c:pt idx="0">
                  <c:v>94.26745</c:v>
                </c:pt>
                <c:pt idx="1">
                  <c:v>94.26714</c:v>
                </c:pt>
                <c:pt idx="2">
                  <c:v>94.26654</c:v>
                </c:pt>
                <c:pt idx="3">
                  <c:v>94.27075</c:v>
                </c:pt>
                <c:pt idx="4">
                  <c:v>94.26629</c:v>
                </c:pt>
                <c:pt idx="5">
                  <c:v>94.25637</c:v>
                </c:pt>
                <c:pt idx="6">
                  <c:v>94.26105</c:v>
                </c:pt>
                <c:pt idx="7">
                  <c:v>94.25567</c:v>
                </c:pt>
                <c:pt idx="8">
                  <c:v>94.25692</c:v>
                </c:pt>
                <c:pt idx="9">
                  <c:v>94.25395</c:v>
                </c:pt>
              </c:numCache>
            </c:numRef>
          </c:val>
          <c:smooth val="0"/>
        </c:ser>
        <c:marker val="1"/>
        <c:axId val="5911279"/>
        <c:axId val="53201512"/>
      </c:lineChart>
      <c:catAx>
        <c:axId val="5911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01512"/>
        <c:crosses val="autoZero"/>
        <c:auto val="1"/>
        <c:lblOffset val="100"/>
        <c:noMultiLvlLbl val="0"/>
      </c:catAx>
      <c:valAx>
        <c:axId val="53201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1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9051561"/>
        <c:axId val="14355186"/>
      </c:lineChart>
      <c:catAx>
        <c:axId val="9051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55186"/>
        <c:crosses val="autoZero"/>
        <c:auto val="1"/>
        <c:lblOffset val="100"/>
        <c:noMultiLvlLbl val="0"/>
      </c:catAx>
      <c:valAx>
        <c:axId val="14355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51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087811"/>
        <c:axId val="21919388"/>
      </c:lineChart>
      <c:catAx>
        <c:axId val="6208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19388"/>
        <c:crosses val="autoZero"/>
        <c:auto val="1"/>
        <c:lblOffset val="100"/>
        <c:noMultiLvlLbl val="0"/>
      </c:catAx>
      <c:valAx>
        <c:axId val="21919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87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056765"/>
        <c:axId val="30639974"/>
      </c:lineChart>
      <c:catAx>
        <c:axId val="63056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39974"/>
        <c:crosses val="autoZero"/>
        <c:auto val="1"/>
        <c:lblOffset val="100"/>
        <c:noMultiLvlLbl val="0"/>
      </c:catAx>
      <c:valAx>
        <c:axId val="30639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56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324311"/>
        <c:axId val="65918800"/>
      </c:lineChart>
      <c:catAx>
        <c:axId val="7324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18800"/>
        <c:crosses val="autoZero"/>
        <c:auto val="1"/>
        <c:lblOffset val="100"/>
        <c:noMultiLvlLbl val="0"/>
      </c:catAx>
      <c:valAx>
        <c:axId val="65918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24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398289"/>
        <c:axId val="37822554"/>
      </c:lineChart>
      <c:catAx>
        <c:axId val="5639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22554"/>
        <c:crosses val="autoZero"/>
        <c:auto val="1"/>
        <c:lblOffset val="100"/>
        <c:noMultiLvlLbl val="0"/>
      </c:catAx>
      <c:valAx>
        <c:axId val="37822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98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58667"/>
        <c:axId val="43728004"/>
      </c:lineChart>
      <c:catAx>
        <c:axId val="485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28004"/>
        <c:crosses val="autoZero"/>
        <c:auto val="1"/>
        <c:lblOffset val="100"/>
        <c:noMultiLvlLbl val="0"/>
      </c:catAx>
      <c:valAx>
        <c:axId val="43728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50</xdr:row>
      <xdr:rowOff>19050</xdr:rowOff>
    </xdr:from>
    <xdr:to>
      <xdr:col>8</xdr:col>
      <xdr:colOff>228600</xdr:colOff>
      <xdr:row>71</xdr:row>
      <xdr:rowOff>28575</xdr:rowOff>
    </xdr:to>
    <xdr:graphicFrame>
      <xdr:nvGraphicFramePr>
        <xdr:cNvPr id="1" name="Chart 7"/>
        <xdr:cNvGraphicFramePr/>
      </xdr:nvGraphicFramePr>
      <xdr:xfrm>
        <a:off x="342900" y="9886950"/>
        <a:ext cx="6172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74</xdr:row>
      <xdr:rowOff>142875</xdr:rowOff>
    </xdr:from>
    <xdr:to>
      <xdr:col>8</xdr:col>
      <xdr:colOff>257175</xdr:colOff>
      <xdr:row>97</xdr:row>
      <xdr:rowOff>57150</xdr:rowOff>
    </xdr:to>
    <xdr:graphicFrame>
      <xdr:nvGraphicFramePr>
        <xdr:cNvPr id="2" name="Chart 8"/>
        <xdr:cNvGraphicFramePr/>
      </xdr:nvGraphicFramePr>
      <xdr:xfrm>
        <a:off x="323850" y="13896975"/>
        <a:ext cx="6219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51</xdr:row>
      <xdr:rowOff>47625</xdr:rowOff>
    </xdr:from>
    <xdr:to>
      <xdr:col>8</xdr:col>
      <xdr:colOff>371475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447675" y="10115550"/>
        <a:ext cx="6067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68</xdr:row>
      <xdr:rowOff>47625</xdr:rowOff>
    </xdr:from>
    <xdr:to>
      <xdr:col>8</xdr:col>
      <xdr:colOff>352425</xdr:colOff>
      <xdr:row>87</xdr:row>
      <xdr:rowOff>85725</xdr:rowOff>
    </xdr:to>
    <xdr:graphicFrame>
      <xdr:nvGraphicFramePr>
        <xdr:cNvPr id="2" name="Chart 5"/>
        <xdr:cNvGraphicFramePr/>
      </xdr:nvGraphicFramePr>
      <xdr:xfrm>
        <a:off x="495300" y="12896850"/>
        <a:ext cx="6000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88</xdr:row>
      <xdr:rowOff>47625</xdr:rowOff>
    </xdr:from>
    <xdr:to>
      <xdr:col>8</xdr:col>
      <xdr:colOff>352425</xdr:colOff>
      <xdr:row>103</xdr:row>
      <xdr:rowOff>114300</xdr:rowOff>
    </xdr:to>
    <xdr:graphicFrame>
      <xdr:nvGraphicFramePr>
        <xdr:cNvPr id="3" name="Chart 6"/>
        <xdr:cNvGraphicFramePr/>
      </xdr:nvGraphicFramePr>
      <xdr:xfrm>
        <a:off x="495300" y="16135350"/>
        <a:ext cx="60007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47625</xdr:rowOff>
    </xdr:from>
    <xdr:to>
      <xdr:col>8</xdr:col>
      <xdr:colOff>371475</xdr:colOff>
      <xdr:row>122</xdr:row>
      <xdr:rowOff>57150</xdr:rowOff>
    </xdr:to>
    <xdr:graphicFrame>
      <xdr:nvGraphicFramePr>
        <xdr:cNvPr id="4" name="Chart 7"/>
        <xdr:cNvGraphicFramePr/>
      </xdr:nvGraphicFramePr>
      <xdr:xfrm>
        <a:off x="504825" y="18726150"/>
        <a:ext cx="60102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114300</xdr:rowOff>
    </xdr:from>
    <xdr:to>
      <xdr:col>8</xdr:col>
      <xdr:colOff>371475</xdr:colOff>
      <xdr:row>141</xdr:row>
      <xdr:rowOff>0</xdr:rowOff>
    </xdr:to>
    <xdr:graphicFrame>
      <xdr:nvGraphicFramePr>
        <xdr:cNvPr id="5" name="Chart 8"/>
        <xdr:cNvGraphicFramePr/>
      </xdr:nvGraphicFramePr>
      <xdr:xfrm>
        <a:off x="514350" y="21707475"/>
        <a:ext cx="6000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141</xdr:row>
      <xdr:rowOff>85725</xdr:rowOff>
    </xdr:from>
    <xdr:to>
      <xdr:col>8</xdr:col>
      <xdr:colOff>390525</xdr:colOff>
      <xdr:row>156</xdr:row>
      <xdr:rowOff>114300</xdr:rowOff>
    </xdr:to>
    <xdr:graphicFrame>
      <xdr:nvGraphicFramePr>
        <xdr:cNvPr id="6" name="Chart 9"/>
        <xdr:cNvGraphicFramePr/>
      </xdr:nvGraphicFramePr>
      <xdr:xfrm>
        <a:off x="514350" y="24755475"/>
        <a:ext cx="60198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157</xdr:row>
      <xdr:rowOff>57150</xdr:rowOff>
    </xdr:from>
    <xdr:to>
      <xdr:col>8</xdr:col>
      <xdr:colOff>390525</xdr:colOff>
      <xdr:row>174</xdr:row>
      <xdr:rowOff>142875</xdr:rowOff>
    </xdr:to>
    <xdr:graphicFrame>
      <xdr:nvGraphicFramePr>
        <xdr:cNvPr id="7" name="Chart 10"/>
        <xdr:cNvGraphicFramePr/>
      </xdr:nvGraphicFramePr>
      <xdr:xfrm>
        <a:off x="552450" y="27317700"/>
        <a:ext cx="59817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175</xdr:row>
      <xdr:rowOff>66675</xdr:rowOff>
    </xdr:from>
    <xdr:to>
      <xdr:col>8</xdr:col>
      <xdr:colOff>390525</xdr:colOff>
      <xdr:row>194</xdr:row>
      <xdr:rowOff>9525</xdr:rowOff>
    </xdr:to>
    <xdr:graphicFrame>
      <xdr:nvGraphicFramePr>
        <xdr:cNvPr id="8" name="Chart 11"/>
        <xdr:cNvGraphicFramePr/>
      </xdr:nvGraphicFramePr>
      <xdr:xfrm>
        <a:off x="514350" y="30241875"/>
        <a:ext cx="601980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194</xdr:row>
      <xdr:rowOff>38100</xdr:rowOff>
    </xdr:from>
    <xdr:to>
      <xdr:col>8</xdr:col>
      <xdr:colOff>409575</xdr:colOff>
      <xdr:row>209</xdr:row>
      <xdr:rowOff>104775</xdr:rowOff>
    </xdr:to>
    <xdr:graphicFrame>
      <xdr:nvGraphicFramePr>
        <xdr:cNvPr id="9" name="Chart 12"/>
        <xdr:cNvGraphicFramePr/>
      </xdr:nvGraphicFramePr>
      <xdr:xfrm>
        <a:off x="523875" y="33289875"/>
        <a:ext cx="60293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523875</xdr:colOff>
      <xdr:row>210</xdr:row>
      <xdr:rowOff>66675</xdr:rowOff>
    </xdr:from>
    <xdr:to>
      <xdr:col>8</xdr:col>
      <xdr:colOff>419100</xdr:colOff>
      <xdr:row>227</xdr:row>
      <xdr:rowOff>9525</xdr:rowOff>
    </xdr:to>
    <xdr:graphicFrame>
      <xdr:nvGraphicFramePr>
        <xdr:cNvPr id="10" name="Chart 13"/>
        <xdr:cNvGraphicFramePr/>
      </xdr:nvGraphicFramePr>
      <xdr:xfrm>
        <a:off x="523875" y="35909250"/>
        <a:ext cx="60388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504825</xdr:colOff>
      <xdr:row>227</xdr:row>
      <xdr:rowOff>85725</xdr:rowOff>
    </xdr:from>
    <xdr:to>
      <xdr:col>8</xdr:col>
      <xdr:colOff>466725</xdr:colOff>
      <xdr:row>245</xdr:row>
      <xdr:rowOff>95250</xdr:rowOff>
    </xdr:to>
    <xdr:graphicFrame>
      <xdr:nvGraphicFramePr>
        <xdr:cNvPr id="11" name="Chart 14"/>
        <xdr:cNvGraphicFramePr/>
      </xdr:nvGraphicFramePr>
      <xdr:xfrm>
        <a:off x="504825" y="38681025"/>
        <a:ext cx="610552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542925</xdr:colOff>
      <xdr:row>245</xdr:row>
      <xdr:rowOff>142875</xdr:rowOff>
    </xdr:from>
    <xdr:to>
      <xdr:col>8</xdr:col>
      <xdr:colOff>447675</xdr:colOff>
      <xdr:row>262</xdr:row>
      <xdr:rowOff>142875</xdr:rowOff>
    </xdr:to>
    <xdr:graphicFrame>
      <xdr:nvGraphicFramePr>
        <xdr:cNvPr id="12" name="Chart 15"/>
        <xdr:cNvGraphicFramePr/>
      </xdr:nvGraphicFramePr>
      <xdr:xfrm>
        <a:off x="542925" y="41652825"/>
        <a:ext cx="60483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6">
      <selection activeCell="D45" sqref="D45"/>
    </sheetView>
  </sheetViews>
  <sheetFormatPr defaultColWidth="9.140625" defaultRowHeight="12.75"/>
  <cols>
    <col min="1" max="1" width="9.140625" style="1" customWidth="1"/>
    <col min="2" max="3" width="13.140625" style="1" customWidth="1"/>
    <col min="4" max="4" width="10.28125" style="1" bestFit="1" customWidth="1"/>
    <col min="5" max="7" width="13.140625" style="1" customWidth="1"/>
    <col min="8" max="16384" width="9.140625" style="1" customWidth="1"/>
  </cols>
  <sheetData>
    <row r="1" spans="1:3" ht="15.75" thickBot="1">
      <c r="A1" s="15" t="s">
        <v>12</v>
      </c>
      <c r="B1" s="18" t="s">
        <v>19</v>
      </c>
      <c r="C1" s="18" t="s">
        <v>19</v>
      </c>
    </row>
    <row r="2" spans="1:3" ht="15.75">
      <c r="A2" s="12" t="s">
        <v>11</v>
      </c>
      <c r="B2" s="16" t="s">
        <v>14</v>
      </c>
      <c r="C2" s="17" t="s">
        <v>15</v>
      </c>
    </row>
    <row r="3" spans="1:3" ht="15.75">
      <c r="A3" s="10">
        <v>1</v>
      </c>
      <c r="B3" s="2">
        <v>-0.42596</v>
      </c>
      <c r="C3" s="7">
        <v>-0.27431</v>
      </c>
    </row>
    <row r="4" spans="1:3" ht="15.75">
      <c r="A4" s="10">
        <v>2</v>
      </c>
      <c r="B4" s="2">
        <v>-0.4202</v>
      </c>
      <c r="C4" s="7">
        <v>-0.27281</v>
      </c>
    </row>
    <row r="5" spans="1:3" ht="15.75">
      <c r="A5" s="10">
        <v>3</v>
      </c>
      <c r="B5" s="2">
        <v>-0.42565</v>
      </c>
      <c r="C5" s="7">
        <v>-0.27299</v>
      </c>
    </row>
    <row r="6" spans="1:3" ht="15.75">
      <c r="A6" s="10">
        <v>4</v>
      </c>
      <c r="B6" s="2">
        <v>-0.42646</v>
      </c>
      <c r="C6" s="7">
        <v>-0.27382</v>
      </c>
    </row>
    <row r="7" spans="1:3" ht="15.75">
      <c r="A7" s="10">
        <v>5</v>
      </c>
      <c r="B7" s="2">
        <v>-0.42774</v>
      </c>
      <c r="C7" s="7">
        <v>-0.27452</v>
      </c>
    </row>
    <row r="8" spans="1:3" ht="15.75">
      <c r="A8" s="10">
        <v>6</v>
      </c>
      <c r="B8" s="2">
        <v>-0.42172</v>
      </c>
      <c r="C8" s="7">
        <v>-0.27262</v>
      </c>
    </row>
    <row r="9" spans="1:3" ht="15.75">
      <c r="A9" s="10">
        <v>7</v>
      </c>
      <c r="B9" s="2">
        <v>-0.42784</v>
      </c>
      <c r="C9" s="7">
        <v>-0.27376</v>
      </c>
    </row>
    <row r="10" spans="1:3" ht="15.75">
      <c r="A10" s="10">
        <v>8</v>
      </c>
      <c r="B10" s="2">
        <v>-0.42779</v>
      </c>
      <c r="C10" s="7">
        <v>-0.27351</v>
      </c>
    </row>
    <row r="11" spans="1:3" ht="15.75">
      <c r="A11" s="10">
        <v>9</v>
      </c>
      <c r="B11" s="2">
        <v>-0.42541</v>
      </c>
      <c r="C11" s="7">
        <v>-0.27232</v>
      </c>
    </row>
    <row r="12" spans="1:3" ht="16.5" thickBot="1">
      <c r="A12" s="20">
        <v>10</v>
      </c>
      <c r="B12" s="21">
        <v>-0.42271</v>
      </c>
      <c r="C12" s="22">
        <v>-0.27274</v>
      </c>
    </row>
    <row r="13" spans="1:3" ht="17.25" thickBot="1" thickTop="1">
      <c r="A13" s="10" t="s">
        <v>7</v>
      </c>
      <c r="B13" s="2">
        <f>AVERAGE(B3:B12)</f>
        <v>-0.42514799999999997</v>
      </c>
      <c r="C13" s="7">
        <f>AVERAGE(C3:C12)</f>
        <v>-0.27334</v>
      </c>
    </row>
    <row r="14" spans="1:5" ht="30.75" thickBot="1">
      <c r="A14" s="31" t="s">
        <v>17</v>
      </c>
      <c r="B14" s="29">
        <v>-0.38708</v>
      </c>
      <c r="C14" s="32">
        <v>-0.21622</v>
      </c>
      <c r="E14" s="33"/>
    </row>
    <row r="15" spans="1:3" ht="15.75">
      <c r="A15" s="10" t="s">
        <v>18</v>
      </c>
      <c r="B15" s="2">
        <v>-0.4</v>
      </c>
      <c r="C15" s="7">
        <v>-0.2</v>
      </c>
    </row>
    <row r="16" spans="1:3" ht="15.75">
      <c r="A16" s="10" t="s">
        <v>8</v>
      </c>
      <c r="B16" s="2">
        <f>MAX(B4:B13)-MIN(B4:B13)</f>
        <v>0.00763999999999998</v>
      </c>
      <c r="C16" s="7">
        <f>MAX(C4:C13)-MIN(C4:C13)</f>
        <v>0.0021999999999999797</v>
      </c>
    </row>
    <row r="17" spans="1:3" ht="15.75">
      <c r="A17" s="23" t="s">
        <v>9</v>
      </c>
      <c r="B17" s="24">
        <f>STDEV(B4:B13)</f>
        <v>0.0026894708608035003</v>
      </c>
      <c r="C17" s="25">
        <f>STDEV(C4:C13)</f>
        <v>0.0006713344918891034</v>
      </c>
    </row>
    <row r="18" spans="1:3" ht="16.5" thickBot="1">
      <c r="A18" s="26" t="s">
        <v>16</v>
      </c>
      <c r="B18" s="27">
        <v>0.065</v>
      </c>
      <c r="C18" s="28">
        <v>0.03</v>
      </c>
    </row>
    <row r="21" spans="1:7" ht="16.5" thickBot="1">
      <c r="A21" s="5" t="s">
        <v>13</v>
      </c>
      <c r="B21" s="6"/>
      <c r="C21" s="6"/>
      <c r="D21" s="6"/>
      <c r="E21" s="6"/>
      <c r="F21" s="6"/>
      <c r="G21" s="6"/>
    </row>
    <row r="22" spans="1:7" ht="15.75">
      <c r="A22" s="12" t="s">
        <v>11</v>
      </c>
      <c r="B22" s="13" t="s">
        <v>1</v>
      </c>
      <c r="C22" s="13" t="s">
        <v>2</v>
      </c>
      <c r="D22" s="13" t="s">
        <v>3</v>
      </c>
      <c r="E22" s="13" t="s">
        <v>20</v>
      </c>
      <c r="F22" s="13" t="s">
        <v>21</v>
      </c>
      <c r="G22" s="14" t="s">
        <v>22</v>
      </c>
    </row>
    <row r="23" spans="1:7" ht="15.75">
      <c r="A23" s="10">
        <f aca="true" t="shared" si="0" ref="A23:A32">A3</f>
        <v>1</v>
      </c>
      <c r="B23" s="2">
        <v>-0.43401</v>
      </c>
      <c r="C23" s="2">
        <v>-58.29217</v>
      </c>
      <c r="D23" s="2">
        <v>-2.53064</v>
      </c>
      <c r="E23" s="2">
        <v>0.31234</v>
      </c>
      <c r="F23" s="2">
        <v>90.10745</v>
      </c>
      <c r="G23" s="7">
        <v>89.91274</v>
      </c>
    </row>
    <row r="24" spans="1:7" ht="15.75">
      <c r="A24" s="10">
        <f t="shared" si="0"/>
        <v>2</v>
      </c>
      <c r="B24" s="2">
        <v>-0.42824</v>
      </c>
      <c r="C24" s="2">
        <v>-58.29067</v>
      </c>
      <c r="D24" s="2">
        <v>-2.53055</v>
      </c>
      <c r="E24" s="2">
        <v>0.31452</v>
      </c>
      <c r="F24" s="2">
        <v>90.10754</v>
      </c>
      <c r="G24" s="7">
        <v>89.91135</v>
      </c>
    </row>
    <row r="25" spans="1:7" ht="15.75">
      <c r="A25" s="10">
        <f t="shared" si="0"/>
        <v>3</v>
      </c>
      <c r="B25" s="2">
        <v>-0.43369</v>
      </c>
      <c r="C25" s="2">
        <v>-58.29085</v>
      </c>
      <c r="D25" s="2">
        <v>-2.53341</v>
      </c>
      <c r="E25" s="2">
        <v>0.3135</v>
      </c>
      <c r="F25" s="2">
        <v>90.10853</v>
      </c>
      <c r="G25" s="7">
        <v>89.90939</v>
      </c>
    </row>
    <row r="26" spans="1:7" ht="15.75">
      <c r="A26" s="10">
        <f t="shared" si="0"/>
        <v>4</v>
      </c>
      <c r="B26" s="2">
        <v>-0.4345</v>
      </c>
      <c r="C26" s="2">
        <v>-58.29168</v>
      </c>
      <c r="D26" s="2">
        <v>-2.53225</v>
      </c>
      <c r="E26" s="2">
        <v>0.31307</v>
      </c>
      <c r="F26" s="2">
        <v>90.10836</v>
      </c>
      <c r="G26" s="7">
        <v>89.90983</v>
      </c>
    </row>
    <row r="27" spans="1:7" ht="15.75">
      <c r="A27" s="10">
        <f t="shared" si="0"/>
        <v>5</v>
      </c>
      <c r="B27" s="2">
        <v>-0.43578</v>
      </c>
      <c r="C27" s="2">
        <v>-58.29238</v>
      </c>
      <c r="D27" s="2">
        <v>-2.53144</v>
      </c>
      <c r="E27" s="2">
        <v>0.31251</v>
      </c>
      <c r="F27" s="2">
        <v>90.10792</v>
      </c>
      <c r="G27" s="7">
        <v>89.91033</v>
      </c>
    </row>
    <row r="28" spans="1:7" ht="15.75">
      <c r="A28" s="10">
        <f t="shared" si="0"/>
        <v>6</v>
      </c>
      <c r="B28" s="2">
        <v>-0.42976</v>
      </c>
      <c r="C28" s="2">
        <v>-58.29048</v>
      </c>
      <c r="D28" s="2">
        <v>-2.53062</v>
      </c>
      <c r="E28" s="2">
        <v>0.31534</v>
      </c>
      <c r="F28" s="2">
        <v>90.10782</v>
      </c>
      <c r="G28" s="7">
        <v>89.90713</v>
      </c>
    </row>
    <row r="29" spans="1:7" ht="15.75">
      <c r="A29" s="10">
        <f t="shared" si="0"/>
        <v>7</v>
      </c>
      <c r="B29" s="2">
        <v>-0.43588</v>
      </c>
      <c r="C29" s="2">
        <v>-58.29161</v>
      </c>
      <c r="D29" s="2">
        <v>-2.53054</v>
      </c>
      <c r="E29" s="2">
        <v>0.31242</v>
      </c>
      <c r="F29" s="2">
        <v>90.10746</v>
      </c>
      <c r="G29" s="7">
        <v>89.91039</v>
      </c>
    </row>
    <row r="30" spans="1:7" ht="15.75">
      <c r="A30" s="10">
        <f t="shared" si="0"/>
        <v>8</v>
      </c>
      <c r="B30" s="2">
        <v>-0.43583</v>
      </c>
      <c r="C30" s="2">
        <v>-58.29137</v>
      </c>
      <c r="D30" s="2">
        <v>-2.53028</v>
      </c>
      <c r="E30" s="2">
        <v>0.31258</v>
      </c>
      <c r="F30" s="2">
        <v>90.10731</v>
      </c>
      <c r="G30" s="7">
        <v>89.90973</v>
      </c>
    </row>
    <row r="31" spans="1:7" ht="15.75">
      <c r="A31" s="10">
        <f t="shared" si="0"/>
        <v>9</v>
      </c>
      <c r="B31" s="2">
        <v>-0.43345</v>
      </c>
      <c r="C31" s="2">
        <v>-58.29018</v>
      </c>
      <c r="D31" s="2">
        <v>-2.53111</v>
      </c>
      <c r="E31" s="2">
        <v>0.31402</v>
      </c>
      <c r="F31" s="2">
        <v>90.10787</v>
      </c>
      <c r="G31" s="7">
        <v>89.90789</v>
      </c>
    </row>
    <row r="32" spans="1:7" ht="16.5" thickBot="1">
      <c r="A32" s="20">
        <f t="shared" si="0"/>
        <v>10</v>
      </c>
      <c r="B32" s="21">
        <v>-0.43075</v>
      </c>
      <c r="C32" s="21">
        <v>-58.2906</v>
      </c>
      <c r="D32" s="21">
        <v>-2.53236</v>
      </c>
      <c r="E32" s="21">
        <v>0.31473</v>
      </c>
      <c r="F32" s="21">
        <v>90.10849</v>
      </c>
      <c r="G32" s="22">
        <v>89.90735</v>
      </c>
    </row>
    <row r="33" spans="1:7" ht="16.5" thickTop="1">
      <c r="A33" s="10" t="s">
        <v>7</v>
      </c>
      <c r="B33" s="2">
        <f aca="true" t="shared" si="1" ref="B33:G33">AVERAGE(B23:B32)</f>
        <v>-0.43318899999999994</v>
      </c>
      <c r="C33" s="2">
        <f t="shared" si="1"/>
        <v>-58.29119899999999</v>
      </c>
      <c r="D33" s="2">
        <f t="shared" si="1"/>
        <v>-2.53132</v>
      </c>
      <c r="E33" s="2">
        <f t="shared" si="1"/>
        <v>0.31350300000000003</v>
      </c>
      <c r="F33" s="2">
        <f t="shared" si="1"/>
        <v>90.10787499999999</v>
      </c>
      <c r="G33" s="7">
        <f t="shared" si="1"/>
        <v>89.90961299999998</v>
      </c>
    </row>
    <row r="34" spans="1:7" ht="15.75">
      <c r="A34" s="10" t="s">
        <v>8</v>
      </c>
      <c r="B34" s="2">
        <f aca="true" t="shared" si="2" ref="B34:G34">MAX(B23:B32)-MIN(B23:B32)</f>
        <v>0.00763999999999998</v>
      </c>
      <c r="C34" s="2">
        <f t="shared" si="2"/>
        <v>0.002200000000001978</v>
      </c>
      <c r="D34" s="2">
        <f t="shared" si="2"/>
        <v>0.003130000000000077</v>
      </c>
      <c r="E34" s="2">
        <f t="shared" si="2"/>
        <v>0.0030000000000000027</v>
      </c>
      <c r="F34" s="2">
        <f t="shared" si="2"/>
        <v>0.0012200000000035516</v>
      </c>
      <c r="G34" s="7">
        <f t="shared" si="2"/>
        <v>0.005610000000004334</v>
      </c>
    </row>
    <row r="35" spans="1:7" ht="16.5" thickBot="1">
      <c r="A35" s="11" t="s">
        <v>9</v>
      </c>
      <c r="B35" s="8">
        <f aca="true" t="shared" si="3" ref="B35:G35">STDEV(B23:B32)</f>
        <v>0.002704746650694744</v>
      </c>
      <c r="C35" s="8">
        <f t="shared" si="3"/>
        <v>0.0007515088526130541</v>
      </c>
      <c r="D35" s="8">
        <f t="shared" si="3"/>
        <v>0.0010332473082472074</v>
      </c>
      <c r="E35" s="8">
        <f t="shared" si="3"/>
        <v>0.0010920220795488668</v>
      </c>
      <c r="F35" s="8">
        <f t="shared" si="3"/>
        <v>0.00045115284426664923</v>
      </c>
      <c r="G35" s="9">
        <f t="shared" si="3"/>
        <v>0.001772594144187595</v>
      </c>
    </row>
    <row r="36" spans="1:7" ht="32.25" thickBot="1">
      <c r="A36" s="30" t="s">
        <v>17</v>
      </c>
      <c r="B36" s="29">
        <v>-0.38708</v>
      </c>
      <c r="C36" s="29">
        <v>-58.216224</v>
      </c>
      <c r="D36" s="29">
        <v>-3.277698</v>
      </c>
      <c r="E36" s="29">
        <v>0.33837799999999996</v>
      </c>
      <c r="F36" s="29">
        <v>90.22179100000001</v>
      </c>
      <c r="G36" s="32">
        <v>90.002719</v>
      </c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D1">
      <selection activeCell="D45" sqref="D45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6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12</v>
      </c>
      <c r="B1" s="18" t="s">
        <v>10</v>
      </c>
      <c r="F1" s="15" t="s">
        <v>12</v>
      </c>
      <c r="G1" s="18" t="str">
        <f>B1</f>
        <v>BENCH$CSY</v>
      </c>
    </row>
    <row r="2" spans="1:9" ht="15.75">
      <c r="A2" s="12" t="s">
        <v>0</v>
      </c>
      <c r="B2" s="13" t="s">
        <v>1</v>
      </c>
      <c r="C2" s="13" t="s">
        <v>2</v>
      </c>
      <c r="D2" s="14" t="s">
        <v>3</v>
      </c>
      <c r="F2" s="12" t="s">
        <v>4</v>
      </c>
      <c r="G2" s="13" t="s">
        <v>1</v>
      </c>
      <c r="H2" s="13" t="s">
        <v>2</v>
      </c>
      <c r="I2" s="14" t="s">
        <v>3</v>
      </c>
    </row>
    <row r="3" spans="1:9" ht="15.75">
      <c r="A3" s="10">
        <f>'Wire Location'!A3</f>
        <v>1</v>
      </c>
      <c r="B3" s="2">
        <v>94.21805</v>
      </c>
      <c r="C3" s="2">
        <v>103.14118</v>
      </c>
      <c r="D3" s="7">
        <v>-37.76338</v>
      </c>
      <c r="F3" s="10">
        <f>'Wire Location'!A3</f>
        <v>1</v>
      </c>
      <c r="G3" s="2">
        <v>-94.64538</v>
      </c>
      <c r="H3" s="2">
        <v>102.20991</v>
      </c>
      <c r="I3" s="7">
        <v>-37.52834</v>
      </c>
    </row>
    <row r="4" spans="1:9" ht="15.75">
      <c r="A4" s="10">
        <f>'Wire Location'!A4</f>
        <v>2</v>
      </c>
      <c r="B4" s="2">
        <v>94.21701</v>
      </c>
      <c r="C4" s="2">
        <v>103.14635</v>
      </c>
      <c r="D4" s="7">
        <v>-37.7653</v>
      </c>
      <c r="F4" s="10">
        <f>'Wire Location'!A4</f>
        <v>2</v>
      </c>
      <c r="G4" s="2">
        <v>-94.64656</v>
      </c>
      <c r="H4" s="2">
        <v>102.20789</v>
      </c>
      <c r="I4" s="7">
        <v>-37.52571</v>
      </c>
    </row>
    <row r="5" spans="1:9" ht="15.75">
      <c r="A5" s="10">
        <f>'Wire Location'!A5</f>
        <v>3</v>
      </c>
      <c r="B5" s="2">
        <v>94.21313</v>
      </c>
      <c r="C5" s="2">
        <v>103.14508</v>
      </c>
      <c r="D5" s="7">
        <v>-37.76864</v>
      </c>
      <c r="F5" s="10">
        <f>'Wire Location'!A5</f>
        <v>3</v>
      </c>
      <c r="G5" s="2">
        <v>-94.65035</v>
      </c>
      <c r="H5" s="2">
        <v>102.20999</v>
      </c>
      <c r="I5" s="7">
        <v>-37.52259</v>
      </c>
    </row>
    <row r="6" spans="1:9" ht="15.75">
      <c r="A6" s="10">
        <f>'Wire Location'!A6</f>
        <v>4</v>
      </c>
      <c r="B6" s="2">
        <v>94.21381</v>
      </c>
      <c r="C6" s="2">
        <v>103.14342</v>
      </c>
      <c r="D6" s="7">
        <v>-37.76725</v>
      </c>
      <c r="F6" s="10">
        <f>'Wire Location'!A6</f>
        <v>4</v>
      </c>
      <c r="G6" s="2">
        <v>-94.64968</v>
      </c>
      <c r="H6" s="2">
        <v>102.20977</v>
      </c>
      <c r="I6" s="7">
        <v>-37.52264</v>
      </c>
    </row>
    <row r="7" spans="1:9" ht="15.75">
      <c r="A7" s="10">
        <f>'Wire Location'!A7</f>
        <v>5</v>
      </c>
      <c r="B7" s="2">
        <v>94.21445</v>
      </c>
      <c r="C7" s="2">
        <v>103.14155</v>
      </c>
      <c r="D7" s="7">
        <v>-37.76683</v>
      </c>
      <c r="F7" s="10">
        <f>'Wire Location'!A7</f>
        <v>5</v>
      </c>
      <c r="G7" s="2">
        <v>-94.6491</v>
      </c>
      <c r="H7" s="2">
        <v>102.20971</v>
      </c>
      <c r="I7" s="7">
        <v>-37.52387</v>
      </c>
    </row>
    <row r="8" spans="1:9" ht="15.75">
      <c r="A8" s="10">
        <f>'Wire Location'!A8</f>
        <v>6</v>
      </c>
      <c r="B8" s="2">
        <v>94.21068</v>
      </c>
      <c r="C8" s="2">
        <v>103.14806</v>
      </c>
      <c r="D8" s="7">
        <v>-37.77158</v>
      </c>
      <c r="F8" s="10">
        <f>'Wire Location'!A8</f>
        <v>6</v>
      </c>
      <c r="G8" s="2">
        <v>-94.65296</v>
      </c>
      <c r="H8" s="2">
        <v>102.2069</v>
      </c>
      <c r="I8" s="7">
        <v>-37.51807</v>
      </c>
    </row>
    <row r="9" spans="1:9" ht="15.75">
      <c r="A9" s="10">
        <f>'Wire Location'!A9</f>
        <v>7</v>
      </c>
      <c r="B9" s="2">
        <v>94.21473</v>
      </c>
      <c r="C9" s="2">
        <v>103.14188</v>
      </c>
      <c r="D9" s="7">
        <v>-37.76713</v>
      </c>
      <c r="F9" s="10">
        <f>'Wire Location'!A9</f>
        <v>7</v>
      </c>
      <c r="G9" s="2">
        <v>-94.64891</v>
      </c>
      <c r="H9" s="2">
        <v>102.21035</v>
      </c>
      <c r="I9" s="7">
        <v>-37.52434</v>
      </c>
    </row>
    <row r="10" spans="1:9" ht="15.75">
      <c r="A10" s="10">
        <f>'Wire Location'!A10</f>
        <v>8</v>
      </c>
      <c r="B10" s="2">
        <v>94.21385</v>
      </c>
      <c r="C10" s="2">
        <v>103.14229</v>
      </c>
      <c r="D10" s="7">
        <v>-37.7684</v>
      </c>
      <c r="F10" s="10">
        <f>'Wire Location'!A10</f>
        <v>8</v>
      </c>
      <c r="G10" s="2">
        <v>-94.64971</v>
      </c>
      <c r="H10" s="2">
        <v>102.21024</v>
      </c>
      <c r="I10" s="7">
        <v>-37.52343</v>
      </c>
    </row>
    <row r="11" spans="1:9" ht="15.75">
      <c r="A11" s="10">
        <f>'Wire Location'!A11</f>
        <v>9</v>
      </c>
      <c r="B11" s="2">
        <v>94.2116</v>
      </c>
      <c r="C11" s="2">
        <v>103.1462</v>
      </c>
      <c r="D11" s="7">
        <v>-37.77067</v>
      </c>
      <c r="F11" s="10">
        <f>'Wire Location'!A11</f>
        <v>9</v>
      </c>
      <c r="G11" s="2">
        <v>-94.65247</v>
      </c>
      <c r="H11" s="2">
        <v>102.20941</v>
      </c>
      <c r="I11" s="7">
        <v>-37.51967</v>
      </c>
    </row>
    <row r="12" spans="1:9" ht="16.5" thickBot="1">
      <c r="A12" s="20">
        <f>'Wire Location'!A12</f>
        <v>10</v>
      </c>
      <c r="B12" s="21">
        <v>94.21161</v>
      </c>
      <c r="C12" s="21">
        <v>103.14735</v>
      </c>
      <c r="D12" s="22">
        <v>-37.77105</v>
      </c>
      <c r="F12" s="20">
        <f>'Wire Location'!A12</f>
        <v>10</v>
      </c>
      <c r="G12" s="21">
        <v>-94.65211</v>
      </c>
      <c r="H12" s="21">
        <v>102.2082</v>
      </c>
      <c r="I12" s="22">
        <v>-37.51828</v>
      </c>
    </row>
    <row r="13" spans="1:9" ht="16.5" thickTop="1">
      <c r="A13" s="10" t="s">
        <v>7</v>
      </c>
      <c r="B13" s="2">
        <f>AVERAGE(B3:B12)</f>
        <v>94.21389199999999</v>
      </c>
      <c r="C13" s="2">
        <f>AVERAGE(C3:C12)</f>
        <v>103.144336</v>
      </c>
      <c r="D13" s="7">
        <f>AVERAGE(D3:D12)</f>
        <v>-37.768023</v>
      </c>
      <c r="F13" s="10" t="s">
        <v>7</v>
      </c>
      <c r="G13" s="2">
        <f>AVERAGE(G3:G12)</f>
        <v>-94.64972300000001</v>
      </c>
      <c r="H13" s="2">
        <f>AVERAGE(H3:H12)</f>
        <v>102.209237</v>
      </c>
      <c r="I13" s="7">
        <f>AVERAGE(I3:I12)</f>
        <v>-37.52269400000001</v>
      </c>
    </row>
    <row r="14" spans="1:9" ht="15.75">
      <c r="A14" s="10" t="s">
        <v>8</v>
      </c>
      <c r="B14" s="2">
        <f>MAX(B3:B12)-MIN(B3:B12)</f>
        <v>0.0073700000000087584</v>
      </c>
      <c r="C14" s="2">
        <f>MAX(C3:C12)-MIN(C3:C12)</f>
        <v>0.006879999999995334</v>
      </c>
      <c r="D14" s="7">
        <f>MAX(D3:D12)-MIN(D3:D12)</f>
        <v>0.008200000000002206</v>
      </c>
      <c r="F14" s="10" t="s">
        <v>8</v>
      </c>
      <c r="G14" s="2">
        <f>MAX(G3:G12)-MIN(G3:G12)</f>
        <v>0.00757999999999015</v>
      </c>
      <c r="H14" s="2">
        <f>MAX(H3:H12)-MIN(H3:H12)</f>
        <v>0.0034500000000008413</v>
      </c>
      <c r="I14" s="7">
        <f>MAX(I3:I12)-MIN(I3:I12)</f>
        <v>0.010269999999998447</v>
      </c>
    </row>
    <row r="15" spans="1:9" ht="16.5" thickBot="1">
      <c r="A15" s="11" t="s">
        <v>9</v>
      </c>
      <c r="B15" s="8">
        <f>STDEV(B3:B12)</f>
        <v>0.002342632896742114</v>
      </c>
      <c r="C15" s="8">
        <f>STDEV(C3:C12)</f>
        <v>0.002578023359948236</v>
      </c>
      <c r="D15" s="9">
        <f>STDEV(D3:D12)</f>
        <v>0.002606291746269055</v>
      </c>
      <c r="F15" s="11" t="s">
        <v>9</v>
      </c>
      <c r="G15" s="8">
        <f>STDEV(G3:G12)</f>
        <v>0.002450224706246358</v>
      </c>
      <c r="H15" s="8">
        <f>STDEV(H3:H12)</f>
        <v>0.001162077163242592</v>
      </c>
      <c r="I15" s="9">
        <f>STDEV(I3:I12)</f>
        <v>0.0032596973274627737</v>
      </c>
    </row>
    <row r="16" spans="1:9" ht="15.75">
      <c r="A16" s="19"/>
      <c r="F16" s="19"/>
      <c r="G16" s="2"/>
      <c r="H16" s="2"/>
      <c r="I16" s="2"/>
    </row>
    <row r="17" spans="1:7" ht="15.75" thickBot="1">
      <c r="A17" s="15" t="s">
        <v>12</v>
      </c>
      <c r="B17" s="4" t="str">
        <f>B1</f>
        <v>BENCH$CSY</v>
      </c>
      <c r="F17" s="15" t="s">
        <v>12</v>
      </c>
      <c r="G17" s="4" t="str">
        <f>B1</f>
        <v>BENCH$CSY</v>
      </c>
    </row>
    <row r="18" spans="1:9" ht="15.75">
      <c r="A18" s="12" t="s">
        <v>5</v>
      </c>
      <c r="B18" s="13" t="s">
        <v>1</v>
      </c>
      <c r="C18" s="13" t="s">
        <v>2</v>
      </c>
      <c r="D18" s="14" t="s">
        <v>3</v>
      </c>
      <c r="F18" s="12" t="s">
        <v>6</v>
      </c>
      <c r="G18" s="13" t="s">
        <v>1</v>
      </c>
      <c r="H18" s="13" t="s">
        <v>2</v>
      </c>
      <c r="I18" s="14" t="s">
        <v>3</v>
      </c>
    </row>
    <row r="19" spans="1:9" ht="15.75">
      <c r="A19" s="10">
        <f>'Wire Location'!A3</f>
        <v>1</v>
      </c>
      <c r="B19" s="2">
        <v>-51.39833</v>
      </c>
      <c r="C19" s="2">
        <v>102.06931</v>
      </c>
      <c r="D19" s="7">
        <v>68.26548</v>
      </c>
      <c r="F19" s="10">
        <f>'Wire Location'!A3</f>
        <v>1</v>
      </c>
      <c r="G19">
        <v>51.18821</v>
      </c>
      <c r="H19">
        <v>102.57782</v>
      </c>
      <c r="I19">
        <v>68.11657</v>
      </c>
    </row>
    <row r="20" spans="1:9" ht="15.75">
      <c r="A20" s="10">
        <f>'Wire Location'!A4</f>
        <v>2</v>
      </c>
      <c r="B20" s="2">
        <v>-51.39694</v>
      </c>
      <c r="C20" s="2">
        <v>102.06875</v>
      </c>
      <c r="D20" s="7">
        <v>68.2674</v>
      </c>
      <c r="F20" s="10">
        <f>'Wire Location'!A4</f>
        <v>2</v>
      </c>
      <c r="G20">
        <v>51.18979</v>
      </c>
      <c r="H20">
        <v>102.58077</v>
      </c>
      <c r="I20">
        <v>68.11604</v>
      </c>
    </row>
    <row r="21" spans="1:9" ht="15.75">
      <c r="A21" s="10">
        <f>'Wire Location'!A5</f>
        <v>3</v>
      </c>
      <c r="B21" s="2">
        <v>-51.39726</v>
      </c>
      <c r="C21" s="2">
        <v>102.06826</v>
      </c>
      <c r="D21" s="7">
        <v>68.2685</v>
      </c>
      <c r="F21" s="10">
        <f>'Wire Location'!A5</f>
        <v>3</v>
      </c>
      <c r="G21">
        <v>51.18972</v>
      </c>
      <c r="H21">
        <v>102.57865</v>
      </c>
      <c r="I21">
        <v>68.11413</v>
      </c>
    </row>
    <row r="22" spans="1:9" ht="15.75">
      <c r="A22" s="10">
        <f>'Wire Location'!A6</f>
        <v>4</v>
      </c>
      <c r="B22" s="2">
        <v>-51.39736</v>
      </c>
      <c r="C22" s="2">
        <v>102.06804</v>
      </c>
      <c r="D22" s="7">
        <v>68.26781</v>
      </c>
      <c r="F22" s="10">
        <f>'Wire Location'!A6</f>
        <v>4</v>
      </c>
      <c r="G22">
        <v>51.18954</v>
      </c>
      <c r="H22">
        <v>102.57791</v>
      </c>
      <c r="I22">
        <v>68.11423</v>
      </c>
    </row>
    <row r="23" spans="1:9" ht="15.75">
      <c r="A23" s="10">
        <f>'Wire Location'!A7</f>
        <v>5</v>
      </c>
      <c r="B23" s="2">
        <v>-51.39734</v>
      </c>
      <c r="C23" s="2">
        <v>102.06837</v>
      </c>
      <c r="D23" s="7">
        <v>68.26747</v>
      </c>
      <c r="F23" s="10">
        <f>'Wire Location'!A7</f>
        <v>5</v>
      </c>
      <c r="G23">
        <v>51.18931</v>
      </c>
      <c r="H23">
        <v>102.57778</v>
      </c>
      <c r="I23">
        <v>68.11441</v>
      </c>
    </row>
    <row r="24" spans="1:9" ht="15.75">
      <c r="A24" s="10">
        <f>'Wire Location'!A8</f>
        <v>6</v>
      </c>
      <c r="B24" s="2">
        <v>-51.39507</v>
      </c>
      <c r="C24" s="2">
        <v>102.06788</v>
      </c>
      <c r="D24" s="7">
        <v>68.27114</v>
      </c>
      <c r="F24" s="10">
        <f>'Wire Location'!A8</f>
        <v>6</v>
      </c>
      <c r="G24">
        <v>51.19174</v>
      </c>
      <c r="H24">
        <v>102.58175</v>
      </c>
      <c r="I24">
        <v>68.11236</v>
      </c>
    </row>
    <row r="25" spans="1:9" ht="15.75">
      <c r="A25" s="10">
        <f>'Wire Location'!A9</f>
        <v>7</v>
      </c>
      <c r="B25" s="2">
        <v>-51.39724</v>
      </c>
      <c r="C25" s="2">
        <v>102.06978</v>
      </c>
      <c r="D25" s="7">
        <v>68.26758</v>
      </c>
      <c r="F25" s="10">
        <f>'Wire Location'!A9</f>
        <v>7</v>
      </c>
      <c r="G25">
        <v>51.18953</v>
      </c>
      <c r="H25">
        <v>102.57857</v>
      </c>
      <c r="I25">
        <v>68.11448</v>
      </c>
    </row>
    <row r="26" spans="1:9" ht="15.75">
      <c r="A26" s="10">
        <f>'Wire Location'!A10</f>
        <v>8</v>
      </c>
      <c r="B26" s="2">
        <v>-51.39686</v>
      </c>
      <c r="C26" s="2">
        <v>102.07008</v>
      </c>
      <c r="D26" s="7">
        <v>68.26826</v>
      </c>
      <c r="F26" s="10">
        <f>'Wire Location'!A10</f>
        <v>8</v>
      </c>
      <c r="G26">
        <v>51.18968</v>
      </c>
      <c r="H26">
        <v>102.57908</v>
      </c>
      <c r="I26">
        <v>68.114</v>
      </c>
    </row>
    <row r="27" spans="1:9" ht="15.75">
      <c r="A27" s="10">
        <f>'Wire Location'!A11</f>
        <v>9</v>
      </c>
      <c r="B27" s="2">
        <v>-51.39585</v>
      </c>
      <c r="C27" s="2">
        <v>102.0693</v>
      </c>
      <c r="D27" s="7">
        <v>68.27051</v>
      </c>
      <c r="F27" s="10">
        <f>'Wire Location'!A11</f>
        <v>9</v>
      </c>
      <c r="G27">
        <v>51.19083</v>
      </c>
      <c r="H27">
        <v>102.58098</v>
      </c>
      <c r="I27">
        <v>68.11257</v>
      </c>
    </row>
    <row r="28" spans="1:9" ht="16.5" thickBot="1">
      <c r="A28" s="20">
        <f>'Wire Location'!A12</f>
        <v>10</v>
      </c>
      <c r="B28" s="21">
        <v>-51.39526</v>
      </c>
      <c r="C28" s="21">
        <v>102.06747</v>
      </c>
      <c r="D28" s="22">
        <v>68.27089</v>
      </c>
      <c r="F28" s="20">
        <f>'Wire Location'!A12</f>
        <v>10</v>
      </c>
      <c r="G28">
        <v>51.1914</v>
      </c>
      <c r="H28">
        <v>102.5809</v>
      </c>
      <c r="I28">
        <v>68.11275</v>
      </c>
    </row>
    <row r="29" spans="1:9" ht="16.5" thickTop="1">
      <c r="A29" s="10" t="s">
        <v>7</v>
      </c>
      <c r="B29" s="2">
        <f>AVERAGE(B19:B28)</f>
        <v>-51.396750999999995</v>
      </c>
      <c r="C29" s="2">
        <f>AVERAGE(C19:C28)</f>
        <v>102.068724</v>
      </c>
      <c r="D29" s="7">
        <f>AVERAGE(D19:D28)</f>
        <v>68.26850400000001</v>
      </c>
      <c r="E29" s="1"/>
      <c r="F29" s="10" t="s">
        <v>7</v>
      </c>
      <c r="G29" s="2">
        <f>AVERAGE(G19:G28)</f>
        <v>51.189975</v>
      </c>
      <c r="H29" s="2">
        <f>AVERAGE(H19:H28)</f>
        <v>102.579421</v>
      </c>
      <c r="I29" s="7">
        <f>AVERAGE(I19:I28)</f>
        <v>68.11415400000001</v>
      </c>
    </row>
    <row r="30" spans="1:9" ht="15.75">
      <c r="A30" s="10" t="s">
        <v>8</v>
      </c>
      <c r="B30" s="2">
        <f>MAX(B19:B28)-MIN(B19:B28)</f>
        <v>0.0032600000000044815</v>
      </c>
      <c r="C30" s="2">
        <f>MAX(C19:C28)-MIN(C19:C28)</f>
        <v>0.00261000000000422</v>
      </c>
      <c r="D30" s="7">
        <f>MAX(D19:D28)-MIN(D19:D28)</f>
        <v>0.005660000000005994</v>
      </c>
      <c r="E30" s="1"/>
      <c r="F30" s="10" t="s">
        <v>8</v>
      </c>
      <c r="G30" s="2">
        <f>MAX(G19:G28)-MIN(G19:G28)</f>
        <v>0.003530000000004918</v>
      </c>
      <c r="H30" s="2">
        <f>MAX(H19:H28)-MIN(H19:H28)</f>
        <v>0.003969999999995366</v>
      </c>
      <c r="I30" s="7">
        <f>MAX(I19:I28)-MIN(I19:I28)</f>
        <v>0.004210000000000491</v>
      </c>
    </row>
    <row r="31" spans="1:9" ht="16.5" thickBot="1">
      <c r="A31" s="11" t="s">
        <v>9</v>
      </c>
      <c r="B31" s="8">
        <f>STDEV(B19:B28)</f>
        <v>0.0010337359430728247</v>
      </c>
      <c r="C31" s="8">
        <f>STDEV(C19:C28)</f>
        <v>0.0008642941885983351</v>
      </c>
      <c r="D31" s="9">
        <f>STDEV(D19:D28)</f>
        <v>0.001810249829290971</v>
      </c>
      <c r="E31" s="1"/>
      <c r="F31" s="11" t="s">
        <v>9</v>
      </c>
      <c r="G31" s="8">
        <f>STDEV(G19:G28)</f>
        <v>0.0010545062035547156</v>
      </c>
      <c r="H31" s="8">
        <f>STDEV(H19:H28)</f>
        <v>0.0015215522045289966</v>
      </c>
      <c r="I31" s="9">
        <f>STDEV(I19:I28)</f>
        <v>0.0013862274945557569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2008-07-02T15:08:13Z</cp:lastPrinted>
  <dcterms:created xsi:type="dcterms:W3CDTF">2008-02-25T18:21:48Z</dcterms:created>
  <dcterms:modified xsi:type="dcterms:W3CDTF">2008-07-03T16:18:55Z</dcterms:modified>
  <cp:category/>
  <cp:version/>
  <cp:contentType/>
  <cp:contentStatus/>
</cp:coreProperties>
</file>