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80" windowWidth="10635" windowHeight="1171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<sst xmlns="http://schemas.openxmlformats.org/spreadsheetml/2006/main" count="55" uniqueCount="22">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</sst>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  <numFmt numFmtId="171" formatCode="0.000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7" fillId="0" borderId="12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>
                <c:ptCount val="10"/>
                <c:pt idx="0">
                  <c:v>-0.37958</c:v>
                </c:pt>
                <c:pt idx="1">
                  <c:v>-0.37298</c:v>
                </c:pt>
                <c:pt idx="2">
                  <c:v>-0.3712</c:v>
                </c:pt>
                <c:pt idx="3">
                  <c:v>-0.37126</c:v>
                </c:pt>
                <c:pt idx="4">
                  <c:v>-0.37401</c:v>
                </c:pt>
                <c:pt idx="5">
                  <c:v>-0.369</c:v>
                </c:pt>
                <c:pt idx="6">
                  <c:v>-0.35803</c:v>
                </c:pt>
                <c:pt idx="7">
                  <c:v>-0.3519</c:v>
                </c:pt>
                <c:pt idx="8">
                  <c:v>-0.35418</c:v>
                </c:pt>
                <c:pt idx="9">
                  <c:v>-0.36044</c:v>
                </c:pt>
              </c:numCache>
            </c:numRef>
          </c:val>
          <c:smooth val="0"/>
        </c:ser>
        <c:marker val="1"/>
        <c:axId val="63723610"/>
        <c:axId val="36641579"/>
      </c:lineChart>
      <c:catAx>
        <c:axId val="63723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641579"/>
        <c:crosses val="autoZero"/>
        <c:auto val="1"/>
        <c:lblOffset val="100"/>
        <c:noMultiLvlLbl val="0"/>
      </c:catAx>
      <c:valAx>
        <c:axId val="366415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723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9827924"/>
        <c:axId val="21342453"/>
      </c:lineChart>
      <c:catAx>
        <c:axId val="98279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42453"/>
        <c:crosses val="autoZero"/>
        <c:auto val="1"/>
        <c:lblOffset val="100"/>
        <c:noMultiLvlLbl val="0"/>
      </c:catAx>
      <c:valAx>
        <c:axId val="213424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27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7864350"/>
        <c:axId val="51017103"/>
      </c:lineChart>
      <c:catAx>
        <c:axId val="5786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17103"/>
        <c:crosses val="autoZero"/>
        <c:auto val="1"/>
        <c:lblOffset val="100"/>
        <c:noMultiLvlLbl val="0"/>
      </c:catAx>
      <c:valAx>
        <c:axId val="510171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64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500744"/>
        <c:axId val="38744649"/>
      </c:lineChart>
      <c:catAx>
        <c:axId val="5650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744649"/>
        <c:crosses val="autoZero"/>
        <c:auto val="1"/>
        <c:lblOffset val="100"/>
        <c:noMultiLvlLbl val="0"/>
      </c:catAx>
      <c:valAx>
        <c:axId val="3874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00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3157522"/>
        <c:axId val="51308835"/>
      </c:lineChart>
      <c:catAx>
        <c:axId val="1315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08835"/>
        <c:crosses val="autoZero"/>
        <c:auto val="1"/>
        <c:lblOffset val="100"/>
        <c:noMultiLvlLbl val="0"/>
      </c:catAx>
      <c:valAx>
        <c:axId val="51308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57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9126332"/>
        <c:axId val="62374941"/>
      </c:lineChart>
      <c:catAx>
        <c:axId val="5912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74941"/>
        <c:crosses val="autoZero"/>
        <c:auto val="1"/>
        <c:lblOffset val="100"/>
        <c:noMultiLvlLbl val="0"/>
      </c:catAx>
      <c:valAx>
        <c:axId val="62374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26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>
                <c:ptCount val="10"/>
                <c:pt idx="0">
                  <c:v>-0.23083</c:v>
                </c:pt>
                <c:pt idx="1">
                  <c:v>-0.23126</c:v>
                </c:pt>
                <c:pt idx="2">
                  <c:v>-0.23136</c:v>
                </c:pt>
                <c:pt idx="3">
                  <c:v>-0.23089</c:v>
                </c:pt>
                <c:pt idx="4">
                  <c:v>-0.2308</c:v>
                </c:pt>
                <c:pt idx="5">
                  <c:v>-0.23217</c:v>
                </c:pt>
                <c:pt idx="6">
                  <c:v>-0.23341</c:v>
                </c:pt>
                <c:pt idx="7">
                  <c:v>-0.23358</c:v>
                </c:pt>
                <c:pt idx="8">
                  <c:v>-0.23425</c:v>
                </c:pt>
                <c:pt idx="9">
                  <c:v>-0.2334</c:v>
                </c:pt>
              </c:numCache>
            </c:numRef>
          </c:val>
          <c:smooth val="0"/>
        </c:ser>
        <c:marker val="1"/>
        <c:axId val="61338756"/>
        <c:axId val="15177893"/>
      </c:lineChart>
      <c:catAx>
        <c:axId val="61338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77893"/>
        <c:crosses val="autoZero"/>
        <c:auto val="1"/>
        <c:lblOffset val="100"/>
        <c:noMultiLvlLbl val="0"/>
      </c:catAx>
      <c:valAx>
        <c:axId val="15177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38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383310"/>
        <c:axId val="21449791"/>
      </c:lineChart>
      <c:catAx>
        <c:axId val="2383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49791"/>
        <c:crosses val="autoZero"/>
        <c:auto val="1"/>
        <c:lblOffset val="100"/>
        <c:noMultiLvlLbl val="0"/>
      </c:catAx>
      <c:valAx>
        <c:axId val="21449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3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830392"/>
        <c:axId val="59711481"/>
      </c:lineChart>
      <c:catAx>
        <c:axId val="58830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1481"/>
        <c:crosses val="autoZero"/>
        <c:auto val="1"/>
        <c:lblOffset val="100"/>
        <c:noMultiLvlLbl val="0"/>
      </c:catAx>
      <c:valAx>
        <c:axId val="5971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303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32418"/>
        <c:axId val="4791763"/>
      </c:lineChart>
      <c:catAx>
        <c:axId val="532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1763"/>
        <c:crosses val="autoZero"/>
        <c:auto val="1"/>
        <c:lblOffset val="100"/>
        <c:noMultiLvlLbl val="0"/>
      </c:catAx>
      <c:valAx>
        <c:axId val="479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4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3125868"/>
        <c:axId val="52588493"/>
      </c:lineChart>
      <c:catAx>
        <c:axId val="43125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88493"/>
        <c:crosses val="autoZero"/>
        <c:auto val="1"/>
        <c:lblOffset val="100"/>
        <c:noMultiLvlLbl val="0"/>
      </c:catAx>
      <c:valAx>
        <c:axId val="52588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25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534390"/>
        <c:axId val="31809511"/>
      </c:lineChart>
      <c:catAx>
        <c:axId val="353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09511"/>
        <c:crosses val="autoZero"/>
        <c:auto val="1"/>
        <c:lblOffset val="100"/>
        <c:noMultiLvlLbl val="0"/>
      </c:catAx>
      <c:valAx>
        <c:axId val="318095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4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850144"/>
        <c:axId val="26433569"/>
      </c:lineChart>
      <c:catAx>
        <c:axId val="17850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3569"/>
        <c:crosses val="autoZero"/>
        <c:auto val="1"/>
        <c:lblOffset val="100"/>
        <c:noMultiLvlLbl val="0"/>
      </c:catAx>
      <c:valAx>
        <c:axId val="26433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501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6575530"/>
        <c:axId val="60744315"/>
      </c:lineChart>
      <c:catAx>
        <c:axId val="36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44315"/>
        <c:crosses val="autoZero"/>
        <c:auto val="1"/>
        <c:lblOffset val="100"/>
        <c:noMultiLvlLbl val="0"/>
      </c:catAx>
      <c:valAx>
        <c:axId val="60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57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52</xdr:row>
      <xdr:rowOff>19050</xdr:rowOff>
    </xdr:from>
    <xdr:to>
      <xdr:col>8</xdr:col>
      <xdr:colOff>228600</xdr:colOff>
      <xdr:row>73</xdr:row>
      <xdr:rowOff>28575</xdr:rowOff>
    </xdr:to>
    <xdr:graphicFrame>
      <xdr:nvGraphicFramePr>
        <xdr:cNvPr id="1" name="Chart 7"/>
        <xdr:cNvGraphicFramePr/>
      </xdr:nvGraphicFramePr>
      <xdr:xfrm>
        <a:off x="342900" y="9753600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76</xdr:row>
      <xdr:rowOff>142875</xdr:rowOff>
    </xdr:from>
    <xdr:to>
      <xdr:col>8</xdr:col>
      <xdr:colOff>257175</xdr:colOff>
      <xdr:row>99</xdr:row>
      <xdr:rowOff>57150</xdr:rowOff>
    </xdr:to>
    <xdr:graphicFrame>
      <xdr:nvGraphicFramePr>
        <xdr:cNvPr id="2" name="Chart 8"/>
        <xdr:cNvGraphicFramePr/>
      </xdr:nvGraphicFramePr>
      <xdr:xfrm>
        <a:off x="323850" y="13763625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G16" sqref="G16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18</v>
      </c>
      <c r="C1" s="18" t="s">
        <v>18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-0.39926</v>
      </c>
      <c r="C3" s="7">
        <v>-0.17326</v>
      </c>
    </row>
    <row r="4" spans="1:3" ht="15.75">
      <c r="A4" s="10">
        <v>2</v>
      </c>
      <c r="B4" s="2">
        <v>-0.41964</v>
      </c>
      <c r="C4" s="7">
        <v>-0.17546</v>
      </c>
    </row>
    <row r="5" spans="1:3" ht="15.75">
      <c r="A5" s="10">
        <v>3</v>
      </c>
      <c r="B5" s="2">
        <v>-0.39987</v>
      </c>
      <c r="C5" s="7">
        <v>-0.17413</v>
      </c>
    </row>
    <row r="6" spans="1:3" ht="15.75">
      <c r="A6" s="10">
        <v>4</v>
      </c>
      <c r="B6" s="2">
        <v>-0.42703</v>
      </c>
      <c r="C6" s="7">
        <v>-0.17652</v>
      </c>
    </row>
    <row r="7" spans="1:3" ht="15.75">
      <c r="A7" s="10">
        <v>5</v>
      </c>
      <c r="B7" s="2">
        <v>-0.44221</v>
      </c>
      <c r="C7" s="7">
        <v>-0.17801</v>
      </c>
    </row>
    <row r="8" spans="1:3" ht="15.75">
      <c r="A8" s="10">
        <v>6</v>
      </c>
      <c r="B8" s="2">
        <v>-0.43922</v>
      </c>
      <c r="C8" s="7">
        <v>-0.17782</v>
      </c>
    </row>
    <row r="9" spans="1:3" ht="15.75">
      <c r="A9" s="10">
        <v>7</v>
      </c>
      <c r="B9" s="2">
        <v>-0.44917</v>
      </c>
      <c r="C9" s="7">
        <v>-0.17884</v>
      </c>
    </row>
    <row r="10" spans="1:3" ht="15.75">
      <c r="A10" s="10">
        <v>8</v>
      </c>
      <c r="B10" s="2">
        <v>-0.42715</v>
      </c>
      <c r="C10" s="7">
        <v>-0.17663</v>
      </c>
    </row>
    <row r="11" spans="1:3" ht="15.75">
      <c r="A11" s="10">
        <v>9</v>
      </c>
      <c r="B11" s="2">
        <v>-0.43529</v>
      </c>
      <c r="C11" s="7">
        <v>-0.17751</v>
      </c>
    </row>
    <row r="12" spans="1:3" ht="16.5" thickBot="1">
      <c r="A12" s="20">
        <v>10</v>
      </c>
      <c r="B12" s="21">
        <v>-0.44623</v>
      </c>
      <c r="C12" s="22">
        <v>-0.17863</v>
      </c>
    </row>
    <row r="13" spans="1:3" ht="16.5" thickTop="1">
      <c r="A13" s="10" t="s">
        <v>7</v>
      </c>
      <c r="B13" s="2">
        <f>AVERAGE(B3:B12)</f>
        <v>-0.428507</v>
      </c>
      <c r="C13" s="7">
        <f>AVERAGE(C3:C12)</f>
        <v>-0.17668100000000003</v>
      </c>
    </row>
    <row r="14" spans="1:3" ht="15.75">
      <c r="A14" s="10" t="s">
        <v>8</v>
      </c>
      <c r="B14" s="2">
        <f>MAX(B3:B12)-MIN(B3:B12)</f>
        <v>0.04991000000000001</v>
      </c>
      <c r="C14" s="7">
        <f>MAX(C3:C12)-MIN(C3:C12)</f>
        <v>0.005580000000000002</v>
      </c>
    </row>
    <row r="15" spans="1:3" ht="15.75">
      <c r="A15" s="23" t="s">
        <v>9</v>
      </c>
      <c r="B15" s="24">
        <f>STDEV(B3:B12)</f>
        <v>0.017788027840220075</v>
      </c>
      <c r="C15" s="25">
        <f>STDEV(C3:C12)</f>
        <v>0.0018838757331039063</v>
      </c>
    </row>
    <row r="16" spans="1:3" ht="16.5" thickBot="1">
      <c r="A16" s="26" t="s">
        <v>16</v>
      </c>
      <c r="B16" s="27">
        <v>0.065</v>
      </c>
      <c r="C16" s="28">
        <v>0.03</v>
      </c>
    </row>
    <row r="17" spans="1:3" ht="16.5" thickBot="1">
      <c r="A17" s="33" t="s">
        <v>17</v>
      </c>
      <c r="B17" s="34">
        <v>-0.4</v>
      </c>
      <c r="C17" s="35">
        <v>-0.2</v>
      </c>
    </row>
    <row r="19" spans="1:7" ht="16.5" thickBot="1">
      <c r="A19" s="5" t="s">
        <v>13</v>
      </c>
      <c r="B19" s="6"/>
      <c r="C19" s="6"/>
      <c r="D19" s="6"/>
      <c r="E19" s="6"/>
      <c r="F19" s="6"/>
      <c r="G19" s="6"/>
    </row>
    <row r="20" spans="1:7" ht="15.75">
      <c r="A20" s="12" t="s">
        <v>11</v>
      </c>
      <c r="B20" s="13" t="s">
        <v>1</v>
      </c>
      <c r="C20" s="13" t="s">
        <v>2</v>
      </c>
      <c r="D20" s="13" t="s">
        <v>3</v>
      </c>
      <c r="E20" s="13" t="s">
        <v>19</v>
      </c>
      <c r="F20" s="13" t="s">
        <v>20</v>
      </c>
      <c r="G20" s="14" t="s">
        <v>21</v>
      </c>
    </row>
    <row r="21" spans="1:7" ht="15.75">
      <c r="A21" s="10">
        <f aca="true" t="shared" si="0" ref="A21:A30">A3</f>
        <v>1</v>
      </c>
      <c r="B21" s="2">
        <v>-0.40045</v>
      </c>
      <c r="C21" s="2">
        <v>-58.10302</v>
      </c>
      <c r="D21" s="2">
        <v>-2.20705</v>
      </c>
      <c r="E21" s="2">
        <v>0.00684</v>
      </c>
      <c r="F21" s="2">
        <v>89.54091</v>
      </c>
      <c r="G21" s="7">
        <v>90.10082</v>
      </c>
    </row>
    <row r="22" spans="1:7" ht="15.75">
      <c r="A22" s="10">
        <f t="shared" si="0"/>
        <v>2</v>
      </c>
      <c r="B22" s="2">
        <v>-0.42083</v>
      </c>
      <c r="C22" s="2">
        <v>-58.10522</v>
      </c>
      <c r="D22" s="2">
        <v>-2.20718</v>
      </c>
      <c r="E22" s="2">
        <v>0.00127</v>
      </c>
      <c r="F22" s="2">
        <v>89.54153</v>
      </c>
      <c r="G22" s="7">
        <v>90.1013</v>
      </c>
    </row>
    <row r="23" spans="1:7" ht="15.75">
      <c r="A23" s="10">
        <f t="shared" si="0"/>
        <v>3</v>
      </c>
      <c r="B23" s="2">
        <v>-0.40106</v>
      </c>
      <c r="C23" s="2">
        <v>-58.10389</v>
      </c>
      <c r="D23" s="2">
        <v>-2.20589</v>
      </c>
      <c r="E23" s="2">
        <v>0.00662</v>
      </c>
      <c r="F23" s="2">
        <v>89.54052</v>
      </c>
      <c r="G23" s="7">
        <v>90.10064</v>
      </c>
    </row>
    <row r="24" spans="1:7" ht="15.75">
      <c r="A24" s="10">
        <f t="shared" si="0"/>
        <v>4</v>
      </c>
      <c r="B24" s="2">
        <v>-0.42822</v>
      </c>
      <c r="C24" s="2">
        <v>-58.10628</v>
      </c>
      <c r="D24" s="2">
        <v>-2.20666</v>
      </c>
      <c r="E24" s="2">
        <v>-0.00066</v>
      </c>
      <c r="F24" s="2">
        <v>89.54148</v>
      </c>
      <c r="G24" s="7">
        <v>90.10146</v>
      </c>
    </row>
    <row r="25" spans="1:7" ht="15.75">
      <c r="A25" s="10">
        <f t="shared" si="0"/>
        <v>5</v>
      </c>
      <c r="B25" s="2">
        <v>-0.4434</v>
      </c>
      <c r="C25" s="2">
        <v>-58.10777</v>
      </c>
      <c r="D25" s="2">
        <v>-2.20717</v>
      </c>
      <c r="E25" s="2">
        <v>-0.00465</v>
      </c>
      <c r="F25" s="2">
        <v>89.54197</v>
      </c>
      <c r="G25" s="7">
        <v>90.10187</v>
      </c>
    </row>
    <row r="26" spans="1:7" ht="15.75">
      <c r="A26" s="10">
        <f t="shared" si="0"/>
        <v>6</v>
      </c>
      <c r="B26" s="2">
        <v>-0.44041</v>
      </c>
      <c r="C26" s="2">
        <v>-58.10758</v>
      </c>
      <c r="D26" s="2">
        <v>-2.20654</v>
      </c>
      <c r="E26" s="2">
        <v>-0.0039</v>
      </c>
      <c r="F26" s="2">
        <v>89.54164</v>
      </c>
      <c r="G26" s="7">
        <v>90.10172</v>
      </c>
    </row>
    <row r="27" spans="1:7" ht="15.75">
      <c r="A27" s="10">
        <f t="shared" si="0"/>
        <v>7</v>
      </c>
      <c r="B27" s="2">
        <v>-0.45036</v>
      </c>
      <c r="C27" s="2">
        <v>-58.1086</v>
      </c>
      <c r="D27" s="2">
        <v>-2.20595</v>
      </c>
      <c r="E27" s="2">
        <v>-0.0065</v>
      </c>
      <c r="F27" s="2">
        <v>89.54166</v>
      </c>
      <c r="G27" s="7">
        <v>90.10203</v>
      </c>
    </row>
    <row r="28" spans="1:7" ht="15.75">
      <c r="A28" s="10">
        <f t="shared" si="0"/>
        <v>8</v>
      </c>
      <c r="B28" s="2">
        <v>-0.42834</v>
      </c>
      <c r="C28" s="2">
        <v>-58.10639</v>
      </c>
      <c r="D28" s="2">
        <v>-2.20688</v>
      </c>
      <c r="E28" s="2">
        <v>-0.00064</v>
      </c>
      <c r="F28" s="2">
        <v>89.54145</v>
      </c>
      <c r="G28" s="7">
        <v>90.10123</v>
      </c>
    </row>
    <row r="29" spans="1:7" ht="15.75">
      <c r="A29" s="10">
        <f t="shared" si="0"/>
        <v>9</v>
      </c>
      <c r="B29" s="2">
        <v>-0.43649</v>
      </c>
      <c r="C29" s="2">
        <v>-58.10727</v>
      </c>
      <c r="D29" s="2">
        <v>-2.20604</v>
      </c>
      <c r="E29" s="2">
        <v>-0.00272</v>
      </c>
      <c r="F29" s="2">
        <v>89.54134</v>
      </c>
      <c r="G29" s="7">
        <v>90.10154</v>
      </c>
    </row>
    <row r="30" spans="1:7" ht="16.5" thickBot="1">
      <c r="A30" s="20">
        <f t="shared" si="0"/>
        <v>10</v>
      </c>
      <c r="B30" s="21">
        <v>-0.44742</v>
      </c>
      <c r="C30" s="21">
        <v>-58.10839</v>
      </c>
      <c r="D30" s="21">
        <v>-2.20641</v>
      </c>
      <c r="E30" s="21">
        <v>-0.00568</v>
      </c>
      <c r="F30" s="21">
        <v>89.54175</v>
      </c>
      <c r="G30" s="22">
        <v>90.10175</v>
      </c>
    </row>
    <row r="31" spans="1:7" ht="16.5" thickTop="1">
      <c r="A31" s="10" t="s">
        <v>7</v>
      </c>
      <c r="B31" s="2">
        <f aca="true" t="shared" si="1" ref="B31:G31">AVERAGE(B21:B30)</f>
        <v>-0.42969799999999997</v>
      </c>
      <c r="C31" s="2">
        <f t="shared" si="1"/>
        <v>-58.106441</v>
      </c>
      <c r="D31" s="2">
        <f t="shared" si="1"/>
        <v>-2.2065770000000002</v>
      </c>
      <c r="E31" s="2">
        <f t="shared" si="1"/>
        <v>-0.001002</v>
      </c>
      <c r="F31" s="2">
        <f t="shared" si="1"/>
        <v>89.54142499999999</v>
      </c>
      <c r="G31" s="7">
        <f t="shared" si="1"/>
        <v>90.101436</v>
      </c>
    </row>
    <row r="32" spans="1:7" ht="15.75">
      <c r="A32" s="10" t="s">
        <v>8</v>
      </c>
      <c r="B32" s="2">
        <f aca="true" t="shared" si="2" ref="B32:G32">MAX(B21:B30)-MIN(B21:B30)</f>
        <v>0.04991000000000001</v>
      </c>
      <c r="C32" s="2">
        <f t="shared" si="2"/>
        <v>0.005580000000001917</v>
      </c>
      <c r="D32" s="2">
        <f t="shared" si="2"/>
        <v>0.0012900000000000134</v>
      </c>
      <c r="E32" s="2">
        <f t="shared" si="2"/>
        <v>0.01334</v>
      </c>
      <c r="F32" s="2">
        <f t="shared" si="2"/>
        <v>0.0014500000000055024</v>
      </c>
      <c r="G32" s="7">
        <f t="shared" si="2"/>
        <v>0.0013900000000006685</v>
      </c>
    </row>
    <row r="33" spans="1:7" ht="16.5" thickBot="1">
      <c r="A33" s="11" t="s">
        <v>9</v>
      </c>
      <c r="B33" s="8">
        <f aca="true" t="shared" si="3" ref="B33:G33">STDEV(B21:B30)</f>
        <v>0.017788451809468347</v>
      </c>
      <c r="C33" s="8">
        <f t="shared" si="3"/>
        <v>0.0018838757331040114</v>
      </c>
      <c r="D33" s="8">
        <f t="shared" si="3"/>
        <v>0.0004967013410715347</v>
      </c>
      <c r="E33" s="8">
        <f t="shared" si="3"/>
        <v>0.004734874866350746</v>
      </c>
      <c r="F33" s="8">
        <f t="shared" si="3"/>
        <v>0.00042298542134062153</v>
      </c>
      <c r="G33" s="9">
        <f t="shared" si="3"/>
        <v>0.00044793848784129204</v>
      </c>
    </row>
    <row r="48" ht="14.25" customHeight="1"/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19" sqref="G19:I28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94.36789</v>
      </c>
      <c r="C3" s="2">
        <v>102.31626</v>
      </c>
      <c r="D3" s="7">
        <v>-38.41581</v>
      </c>
      <c r="F3" s="10">
        <f>'Wire Location'!A3</f>
        <v>1</v>
      </c>
      <c r="G3" s="2">
        <v>-94.51129</v>
      </c>
      <c r="H3" s="2">
        <v>102.30032</v>
      </c>
      <c r="I3" s="7">
        <v>-38.3967</v>
      </c>
    </row>
    <row r="4" spans="1:9" ht="15.75">
      <c r="A4" s="10">
        <f>'Wire Location'!A4</f>
        <v>2</v>
      </c>
      <c r="B4" s="2">
        <v>94.36267</v>
      </c>
      <c r="C4" s="2">
        <v>102.30526</v>
      </c>
      <c r="D4" s="7">
        <v>-38.41331</v>
      </c>
      <c r="F4" s="10">
        <f>'Wire Location'!A4</f>
        <v>2</v>
      </c>
      <c r="G4" s="2">
        <v>-94.51577</v>
      </c>
      <c r="H4" s="2">
        <v>102.30766</v>
      </c>
      <c r="I4" s="7">
        <v>-38.39591</v>
      </c>
    </row>
    <row r="5" spans="1:9" ht="15.75">
      <c r="A5" s="10">
        <f>'Wire Location'!A5</f>
        <v>3</v>
      </c>
      <c r="B5" s="2">
        <v>94.36707</v>
      </c>
      <c r="C5" s="2">
        <v>102.31479</v>
      </c>
      <c r="D5" s="7">
        <v>-38.41604</v>
      </c>
      <c r="F5" s="10">
        <f>'Wire Location'!A5</f>
        <v>3</v>
      </c>
      <c r="G5" s="2">
        <v>-94.5114</v>
      </c>
      <c r="H5" s="2">
        <v>102.29957</v>
      </c>
      <c r="I5" s="7">
        <v>-38.39633</v>
      </c>
    </row>
    <row r="6" spans="1:9" ht="15.75">
      <c r="A6" s="10">
        <f>'Wire Location'!A6</f>
        <v>4</v>
      </c>
      <c r="B6" s="2">
        <v>94.3608</v>
      </c>
      <c r="C6" s="2">
        <v>102.30097</v>
      </c>
      <c r="D6" s="7">
        <v>-38.41264</v>
      </c>
      <c r="F6" s="10">
        <f>'Wire Location'!A6</f>
        <v>4</v>
      </c>
      <c r="G6" s="2">
        <v>-94.51764</v>
      </c>
      <c r="H6" s="2">
        <v>102.30974</v>
      </c>
      <c r="I6" s="7">
        <v>-38.39581</v>
      </c>
    </row>
    <row r="7" spans="1:9" ht="15.75">
      <c r="A7" s="10">
        <f>'Wire Location'!A7</f>
        <v>5</v>
      </c>
      <c r="B7" s="2">
        <v>94.35742</v>
      </c>
      <c r="C7" s="2">
        <v>102.2932</v>
      </c>
      <c r="D7" s="7">
        <v>-38.41102</v>
      </c>
      <c r="F7" s="10">
        <f>'Wire Location'!A7</f>
        <v>5</v>
      </c>
      <c r="G7" s="2">
        <v>-94.52137</v>
      </c>
      <c r="H7" s="2">
        <v>102.31512</v>
      </c>
      <c r="I7" s="7">
        <v>-38.39565</v>
      </c>
    </row>
    <row r="8" spans="1:9" ht="15.75">
      <c r="A8" s="10">
        <f>'Wire Location'!A8</f>
        <v>6</v>
      </c>
      <c r="B8" s="2">
        <v>94.35815</v>
      </c>
      <c r="C8" s="2">
        <v>102.29443</v>
      </c>
      <c r="D8" s="7">
        <v>-38.41159</v>
      </c>
      <c r="F8" s="10">
        <f>'Wire Location'!A8</f>
        <v>6</v>
      </c>
      <c r="G8" s="2">
        <v>-94.52059</v>
      </c>
      <c r="H8" s="2">
        <v>102.31386</v>
      </c>
      <c r="I8" s="7">
        <v>-38.3957</v>
      </c>
    </row>
    <row r="9" spans="1:9" ht="15.75">
      <c r="A9" s="10">
        <f>'Wire Location'!A9</f>
        <v>7</v>
      </c>
      <c r="B9" s="2">
        <v>94.35575</v>
      </c>
      <c r="C9" s="2">
        <v>102.28912</v>
      </c>
      <c r="D9" s="7">
        <v>-38.41038</v>
      </c>
      <c r="F9" s="10">
        <f>'Wire Location'!A9</f>
        <v>7</v>
      </c>
      <c r="G9" s="2">
        <v>-94.52305</v>
      </c>
      <c r="H9" s="2">
        <v>102.31712</v>
      </c>
      <c r="I9" s="7">
        <v>-38.39561</v>
      </c>
    </row>
    <row r="10" spans="1:9" ht="15.75">
      <c r="A10" s="10">
        <f>'Wire Location'!A10</f>
        <v>8</v>
      </c>
      <c r="B10" s="2">
        <v>94.36077</v>
      </c>
      <c r="C10" s="2">
        <v>102.30088</v>
      </c>
      <c r="D10" s="7">
        <v>-38.41334</v>
      </c>
      <c r="F10" s="10">
        <f>'Wire Location'!A10</f>
        <v>8</v>
      </c>
      <c r="G10" s="2">
        <v>-94.51797</v>
      </c>
      <c r="H10" s="2">
        <v>102.30958</v>
      </c>
      <c r="I10" s="7">
        <v>-38.39575</v>
      </c>
    </row>
    <row r="11" spans="1:9" ht="15.75">
      <c r="A11" s="10">
        <f>'Wire Location'!A11</f>
        <v>9</v>
      </c>
      <c r="B11" s="2">
        <v>94.35864</v>
      </c>
      <c r="C11" s="2">
        <v>102.29649</v>
      </c>
      <c r="D11" s="7">
        <v>-38.41222</v>
      </c>
      <c r="F11" s="10">
        <f>'Wire Location'!A11</f>
        <v>9</v>
      </c>
      <c r="G11" s="2">
        <v>-94.52006</v>
      </c>
      <c r="H11" s="2">
        <v>102.31206</v>
      </c>
      <c r="I11" s="7">
        <v>-38.39574</v>
      </c>
    </row>
    <row r="12" spans="1:9" ht="16.5" thickBot="1">
      <c r="A12" s="20">
        <f>'Wire Location'!A12</f>
        <v>10</v>
      </c>
      <c r="B12" s="21">
        <v>94.35629</v>
      </c>
      <c r="C12" s="21">
        <v>102.29074</v>
      </c>
      <c r="D12" s="22">
        <v>-38.41108</v>
      </c>
      <c r="F12" s="20">
        <f>'Wire Location'!A12</f>
        <v>10</v>
      </c>
      <c r="G12" s="21">
        <v>-94.52259</v>
      </c>
      <c r="H12" s="21">
        <v>102.31604</v>
      </c>
      <c r="I12" s="22">
        <v>-38.39533</v>
      </c>
    </row>
    <row r="13" spans="1:9" ht="16.5" thickTop="1">
      <c r="A13" s="10" t="s">
        <v>7</v>
      </c>
      <c r="B13" s="2">
        <f>AVERAGE(B3:B12)</f>
        <v>94.360545</v>
      </c>
      <c r="C13" s="2">
        <f>AVERAGE(C3:C12)</f>
        <v>102.30021400000001</v>
      </c>
      <c r="D13" s="7">
        <f>AVERAGE(D3:D12)</f>
        <v>-38.412743</v>
      </c>
      <c r="F13" s="10" t="s">
        <v>7</v>
      </c>
      <c r="G13" s="2">
        <f>AVERAGE(G3:G12)</f>
        <v>-94.518173</v>
      </c>
      <c r="H13" s="2">
        <f>AVERAGE(H3:H12)</f>
        <v>102.310107</v>
      </c>
      <c r="I13" s="7">
        <f>AVERAGE(I3:I12)</f>
        <v>-38.395853</v>
      </c>
    </row>
    <row r="14" spans="1:9" ht="15.75">
      <c r="A14" s="10" t="s">
        <v>8</v>
      </c>
      <c r="B14" s="2">
        <f>MAX(B3:B12)-MIN(B3:B12)</f>
        <v>0.01214000000000226</v>
      </c>
      <c r="C14" s="2">
        <f>MAX(C3:C12)-MIN(C3:C12)</f>
        <v>0.02714000000000283</v>
      </c>
      <c r="D14" s="7">
        <f>MAX(D3:D12)-MIN(D3:D12)</f>
        <v>0.005659999999998888</v>
      </c>
      <c r="F14" s="10" t="s">
        <v>8</v>
      </c>
      <c r="G14" s="2">
        <f>MAX(G3:G12)-MIN(G3:G12)</f>
        <v>0.01175999999999533</v>
      </c>
      <c r="H14" s="2">
        <f>MAX(H3:H12)-MIN(H3:H12)</f>
        <v>0.017549999999999955</v>
      </c>
      <c r="I14" s="7">
        <f>MAX(I3:I12)-MIN(I3:I12)</f>
        <v>0.0013700000000014256</v>
      </c>
    </row>
    <row r="15" spans="1:9" ht="16.5" thickBot="1">
      <c r="A15" s="11" t="s">
        <v>9</v>
      </c>
      <c r="B15" s="8">
        <f>STDEV(B3:B12)</f>
        <v>0.004234562157610397</v>
      </c>
      <c r="C15" s="8">
        <f>STDEV(C3:C12)</f>
        <v>0.009461992038326</v>
      </c>
      <c r="D15" s="9">
        <f>STDEV(D3:D12)</f>
        <v>0.0019403954350714551</v>
      </c>
      <c r="F15" s="11" t="s">
        <v>9</v>
      </c>
      <c r="G15" s="8">
        <f>STDEV(G3:G12)</f>
        <v>0.0042461408622676096</v>
      </c>
      <c r="H15" s="8">
        <f>STDEV(H3:H12)</f>
        <v>0.00615201872920132</v>
      </c>
      <c r="I15" s="9">
        <f>STDEV(I3:I12)</f>
        <v>0.0003902435137196279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-51.36072</v>
      </c>
      <c r="C19" s="2">
        <v>102.52018</v>
      </c>
      <c r="D19" s="7">
        <v>67.4431</v>
      </c>
      <c r="F19" s="10">
        <f>'Wire Location'!A3</f>
        <v>1</v>
      </c>
      <c r="G19" s="29">
        <v>51.21133</v>
      </c>
      <c r="H19" s="29">
        <v>102.53783</v>
      </c>
      <c r="I19" s="31">
        <v>67.43555</v>
      </c>
    </row>
    <row r="20" spans="1:9" ht="15.75">
      <c r="A20" s="10">
        <f>'Wire Location'!A4</f>
        <v>2</v>
      </c>
      <c r="B20" s="2">
        <v>-51.36629</v>
      </c>
      <c r="C20" s="2">
        <v>102.52216</v>
      </c>
      <c r="D20" s="7">
        <v>67.44386</v>
      </c>
      <c r="F20" s="10">
        <f>'Wire Location'!A4</f>
        <v>2</v>
      </c>
      <c r="G20" s="29">
        <v>51.20583</v>
      </c>
      <c r="H20" s="29">
        <v>102.53092</v>
      </c>
      <c r="I20" s="31">
        <v>67.43709</v>
      </c>
    </row>
    <row r="21" spans="1:9" ht="15.75">
      <c r="A21" s="10">
        <f>'Wire Location'!A5</f>
        <v>3</v>
      </c>
      <c r="B21" s="2">
        <v>-51.36049</v>
      </c>
      <c r="C21" s="2">
        <v>102.51998</v>
      </c>
      <c r="D21" s="7">
        <v>67.4428</v>
      </c>
      <c r="F21" s="10">
        <f>'Wire Location'!A5</f>
        <v>3</v>
      </c>
      <c r="G21" s="29">
        <v>51.21168</v>
      </c>
      <c r="H21" s="29">
        <v>102.53815</v>
      </c>
      <c r="I21" s="31">
        <v>67.43468</v>
      </c>
    </row>
    <row r="22" spans="1:9" ht="15.75">
      <c r="A22" s="10">
        <f>'Wire Location'!A6</f>
        <v>4</v>
      </c>
      <c r="B22" s="2">
        <v>-51.36818</v>
      </c>
      <c r="C22" s="2">
        <v>102.52287</v>
      </c>
      <c r="D22" s="7">
        <v>67.44447</v>
      </c>
      <c r="F22" s="10">
        <f>'Wire Location'!A6</f>
        <v>4</v>
      </c>
      <c r="G22" s="29">
        <v>51.20384</v>
      </c>
      <c r="H22" s="29">
        <v>102.52823</v>
      </c>
      <c r="I22" s="31">
        <v>67.43774</v>
      </c>
    </row>
    <row r="23" spans="1:9" ht="15.75">
      <c r="A23" s="10">
        <f>'Wire Location'!A7</f>
        <v>5</v>
      </c>
      <c r="B23" s="2">
        <v>-51.37255</v>
      </c>
      <c r="C23" s="2">
        <v>102.52433</v>
      </c>
      <c r="D23" s="7">
        <v>67.44491</v>
      </c>
      <c r="F23" s="10">
        <f>'Wire Location'!A7</f>
        <v>5</v>
      </c>
      <c r="G23" s="29">
        <v>51.19945</v>
      </c>
      <c r="H23" s="29">
        <v>102.52235</v>
      </c>
      <c r="I23" s="31">
        <v>67.4394</v>
      </c>
    </row>
    <row r="24" spans="1:9" ht="15.75">
      <c r="A24" s="10">
        <f>'Wire Location'!A8</f>
        <v>6</v>
      </c>
      <c r="B24" s="2">
        <v>-51.37179</v>
      </c>
      <c r="C24" s="2">
        <v>102.52426</v>
      </c>
      <c r="D24" s="7">
        <v>67.44487</v>
      </c>
      <c r="F24" s="10">
        <f>'Wire Location'!A8</f>
        <v>6</v>
      </c>
      <c r="G24" s="29">
        <v>51.20003</v>
      </c>
      <c r="H24" s="29">
        <v>102.52306</v>
      </c>
      <c r="I24" s="31">
        <v>67.43887</v>
      </c>
    </row>
    <row r="25" spans="1:9" ht="15.75">
      <c r="A25" s="10">
        <f>'Wire Location'!A9</f>
        <v>7</v>
      </c>
      <c r="B25" s="2">
        <v>-51.37451</v>
      </c>
      <c r="C25" s="2">
        <v>102.52552</v>
      </c>
      <c r="D25" s="7">
        <v>67.44545</v>
      </c>
      <c r="F25" s="10">
        <f>'Wire Location'!A9</f>
        <v>7</v>
      </c>
      <c r="G25" s="29">
        <v>51.19736</v>
      </c>
      <c r="H25" s="29">
        <v>102.52007</v>
      </c>
      <c r="I25" s="31">
        <v>67.4398</v>
      </c>
    </row>
    <row r="26" spans="1:9" ht="15.75">
      <c r="A26" s="10">
        <f>'Wire Location'!A10</f>
        <v>8</v>
      </c>
      <c r="B26" s="2">
        <v>-51.36848</v>
      </c>
      <c r="C26" s="2">
        <v>102.5228</v>
      </c>
      <c r="D26" s="7">
        <v>67.44471</v>
      </c>
      <c r="F26" s="10">
        <f>'Wire Location'!A10</f>
        <v>8</v>
      </c>
      <c r="G26" s="29">
        <v>51.20348</v>
      </c>
      <c r="H26" s="29">
        <v>102.52755</v>
      </c>
      <c r="I26" s="31">
        <v>67.43802</v>
      </c>
    </row>
    <row r="27" spans="1:9" ht="15.75">
      <c r="A27" s="10">
        <f>'Wire Location'!A11</f>
        <v>9</v>
      </c>
      <c r="B27" s="2">
        <v>-51.37099</v>
      </c>
      <c r="C27" s="2">
        <v>102.52389</v>
      </c>
      <c r="D27" s="7">
        <v>67.44487</v>
      </c>
      <c r="F27" s="10">
        <f>'Wire Location'!A11</f>
        <v>9</v>
      </c>
      <c r="G27" s="29">
        <v>51.20106</v>
      </c>
      <c r="H27" s="29">
        <v>102.52423</v>
      </c>
      <c r="I27" s="31">
        <v>67.43854</v>
      </c>
    </row>
    <row r="28" spans="1:9" ht="16.5" thickBot="1">
      <c r="A28" s="20">
        <f>'Wire Location'!A12</f>
        <v>10</v>
      </c>
      <c r="B28" s="21">
        <v>-51.37397</v>
      </c>
      <c r="C28" s="21">
        <v>102.52489</v>
      </c>
      <c r="D28" s="22">
        <v>67.44519</v>
      </c>
      <c r="F28" s="20">
        <f>'Wire Location'!A12</f>
        <v>10</v>
      </c>
      <c r="G28" s="30">
        <v>51.19803</v>
      </c>
      <c r="H28" s="30">
        <v>102.52001</v>
      </c>
      <c r="I28" s="32">
        <v>67.43971</v>
      </c>
    </row>
    <row r="29" spans="1:9" ht="16.5" thickTop="1">
      <c r="A29" s="10" t="s">
        <v>7</v>
      </c>
      <c r="B29" s="2">
        <f>AVERAGE(B19:B28)</f>
        <v>-51.368796999999994</v>
      </c>
      <c r="C29" s="2">
        <f>AVERAGE(C19:C28)</f>
        <v>102.52308799999999</v>
      </c>
      <c r="D29" s="7">
        <f>AVERAGE(D19:D28)</f>
        <v>67.444423</v>
      </c>
      <c r="E29" s="1"/>
      <c r="F29" s="10" t="s">
        <v>7</v>
      </c>
      <c r="G29" s="2">
        <f>AVERAGE(G19:G28)</f>
        <v>51.203209</v>
      </c>
      <c r="H29" s="2">
        <f>AVERAGE(H19:H28)</f>
        <v>102.52724</v>
      </c>
      <c r="I29" s="7">
        <f>AVERAGE(I19:I28)</f>
        <v>67.43794</v>
      </c>
    </row>
    <row r="30" spans="1:9" ht="15.75">
      <c r="A30" s="10" t="s">
        <v>8</v>
      </c>
      <c r="B30" s="2">
        <f>MAX(B19:B28)-MIN(B19:B28)</f>
        <v>0.014020000000002142</v>
      </c>
      <c r="C30" s="2">
        <f>MAX(C19:C28)-MIN(C19:C28)</f>
        <v>0.005539999999996326</v>
      </c>
      <c r="D30" s="7">
        <f>MAX(D19:D28)-MIN(D19:D28)</f>
        <v>0.002649999999988495</v>
      </c>
      <c r="E30" s="1"/>
      <c r="F30" s="10" t="s">
        <v>8</v>
      </c>
      <c r="G30" s="2">
        <f>MAX(G19:G28)-MIN(G19:G28)</f>
        <v>0.01431999999999789</v>
      </c>
      <c r="H30" s="2">
        <f>MAX(H19:H28)-MIN(H19:H28)</f>
        <v>0.018140000000002487</v>
      </c>
      <c r="I30" s="7">
        <f>MAX(I19:I28)-MIN(I19:I28)</f>
        <v>0.0051200000000051205</v>
      </c>
    </row>
    <row r="31" spans="1:9" ht="16.5" thickBot="1">
      <c r="A31" s="11" t="s">
        <v>9</v>
      </c>
      <c r="B31" s="8">
        <f>STDEV(B19:B28)</f>
        <v>0.005036103101053627</v>
      </c>
      <c r="C31" s="8">
        <f>STDEV(C19:C28)</f>
        <v>0.0018805720169966424</v>
      </c>
      <c r="D31" s="9">
        <f>STDEV(D19:D28)</f>
        <v>0.0008860530458126069</v>
      </c>
      <c r="E31" s="1"/>
      <c r="F31" s="11" t="s">
        <v>9</v>
      </c>
      <c r="G31" s="8">
        <f>STDEV(G19:G28)</f>
        <v>0.005109217052433767</v>
      </c>
      <c r="H31" s="8">
        <f>STDEV(H19:H28)</f>
        <v>0.006666009967654972</v>
      </c>
      <c r="I31" s="9">
        <f>STDEV(I19:I28)</f>
        <v>0.0017338973441360683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2008-09-03T20:31:29Z</cp:lastPrinted>
  <dcterms:created xsi:type="dcterms:W3CDTF">2008-02-25T18:21:48Z</dcterms:created>
  <dcterms:modified xsi:type="dcterms:W3CDTF">2008-09-03T20:36:30Z</dcterms:modified>
  <cp:category/>
  <cp:version/>
  <cp:contentType/>
  <cp:contentStatus/>
</cp:coreProperties>
</file>