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0635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<sst xmlns="http://schemas.openxmlformats.org/spreadsheetml/2006/main" count="57" uniqueCount="23">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</sst>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629536"/>
        <c:axId val="24448097"/>
      </c:lineChart>
      <c:catAx>
        <c:axId val="1762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448097"/>
        <c:crosses val="autoZero"/>
        <c:auto val="1"/>
        <c:lblOffset val="100"/>
        <c:noMultiLvlLbl val="0"/>
      </c:catAx>
      <c:valAx>
        <c:axId val="244480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62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759226"/>
        <c:axId val="59070987"/>
      </c:lineChart>
      <c:catAx>
        <c:axId val="5875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070987"/>
        <c:crosses val="autoZero"/>
        <c:auto val="1"/>
        <c:lblOffset val="100"/>
        <c:noMultiLvlLbl val="0"/>
      </c:catAx>
      <c:valAx>
        <c:axId val="5907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59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1876836"/>
        <c:axId val="20020613"/>
      </c:lineChart>
      <c:catAx>
        <c:axId val="61876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20613"/>
        <c:crosses val="autoZero"/>
        <c:auto val="1"/>
        <c:lblOffset val="100"/>
        <c:noMultiLvlLbl val="0"/>
      </c:catAx>
      <c:valAx>
        <c:axId val="20020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876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5967790"/>
        <c:axId val="11056927"/>
      </c:lineChart>
      <c:catAx>
        <c:axId val="45967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967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2403480"/>
        <c:axId val="23195865"/>
      </c:lineChart>
      <c:catAx>
        <c:axId val="32403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95865"/>
        <c:crosses val="autoZero"/>
        <c:auto val="1"/>
        <c:lblOffset val="100"/>
        <c:noMultiLvlLbl val="0"/>
      </c:catAx>
      <c:valAx>
        <c:axId val="2319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03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7436194"/>
        <c:axId val="66925747"/>
      </c:lineChart>
      <c:catAx>
        <c:axId val="7436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25747"/>
        <c:crosses val="autoZero"/>
        <c:auto val="1"/>
        <c:lblOffset val="100"/>
        <c:noMultiLvlLbl val="0"/>
      </c:catAx>
      <c:valAx>
        <c:axId val="6692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436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8706282"/>
        <c:axId val="34138811"/>
      </c:lineChart>
      <c:catAx>
        <c:axId val="18706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138811"/>
        <c:crosses val="autoZero"/>
        <c:auto val="1"/>
        <c:lblOffset val="100"/>
        <c:noMultiLvlLbl val="0"/>
      </c:catAx>
      <c:valAx>
        <c:axId val="34138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06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8813844"/>
        <c:axId val="13780277"/>
      </c:lineChart>
      <c:catAx>
        <c:axId val="3881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780277"/>
        <c:crosses val="autoZero"/>
        <c:auto val="1"/>
        <c:lblOffset val="100"/>
        <c:noMultiLvlLbl val="0"/>
      </c:catAx>
      <c:valAx>
        <c:axId val="13780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13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6913630"/>
        <c:axId val="42460623"/>
      </c:lineChart>
      <c:catAx>
        <c:axId val="56913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60623"/>
        <c:crosses val="autoZero"/>
        <c:auto val="1"/>
        <c:lblOffset val="100"/>
        <c:noMultiLvlLbl val="0"/>
      </c:catAx>
      <c:valAx>
        <c:axId val="42460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13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6601288"/>
        <c:axId val="16758409"/>
      </c:lineChart>
      <c:catAx>
        <c:axId val="46601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58409"/>
        <c:crosses val="autoZero"/>
        <c:auto val="1"/>
        <c:lblOffset val="100"/>
        <c:noMultiLvlLbl val="0"/>
      </c:catAx>
      <c:valAx>
        <c:axId val="16758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01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607954"/>
        <c:axId val="15253859"/>
      </c:lineChart>
      <c:catAx>
        <c:axId val="16607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253859"/>
        <c:crosses val="autoZero"/>
        <c:auto val="1"/>
        <c:lblOffset val="100"/>
        <c:noMultiLvlLbl val="0"/>
      </c:catAx>
      <c:valAx>
        <c:axId val="1525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07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067004"/>
        <c:axId val="27603037"/>
      </c:lineChart>
      <c:catAx>
        <c:axId val="306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603037"/>
        <c:crosses val="autoZero"/>
        <c:auto val="1"/>
        <c:lblOffset val="100"/>
        <c:noMultiLvlLbl val="0"/>
      </c:catAx>
      <c:valAx>
        <c:axId val="27603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70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47100742"/>
        <c:axId val="21253495"/>
      </c:lineChart>
      <c:catAx>
        <c:axId val="47100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53495"/>
        <c:crosses val="autoZero"/>
        <c:auto val="1"/>
        <c:lblOffset val="100"/>
        <c:noMultiLvlLbl val="0"/>
      </c:catAx>
      <c:valAx>
        <c:axId val="21253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0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063728"/>
        <c:axId val="43811505"/>
      </c:lineChart>
      <c:catAx>
        <c:axId val="57063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11505"/>
        <c:crosses val="autoZero"/>
        <c:auto val="1"/>
        <c:lblOffset val="100"/>
        <c:noMultiLvlLbl val="0"/>
      </c:catAx>
      <c:valAx>
        <c:axId val="438115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637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19050</xdr:rowOff>
    </xdr:from>
    <xdr:to>
      <xdr:col>8</xdr:col>
      <xdr:colOff>228600</xdr:colOff>
      <xdr:row>70</xdr:row>
      <xdr:rowOff>28575</xdr:rowOff>
    </xdr:to>
    <xdr:graphicFrame>
      <xdr:nvGraphicFramePr>
        <xdr:cNvPr id="1" name="Chart 7"/>
        <xdr:cNvGraphicFramePr/>
      </xdr:nvGraphicFramePr>
      <xdr:xfrm>
        <a:off x="342900" y="972502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73</xdr:row>
      <xdr:rowOff>142875</xdr:rowOff>
    </xdr:from>
    <xdr:to>
      <xdr:col>8</xdr:col>
      <xdr:colOff>257175</xdr:colOff>
      <xdr:row>96</xdr:row>
      <xdr:rowOff>57150</xdr:rowOff>
    </xdr:to>
    <xdr:graphicFrame>
      <xdr:nvGraphicFramePr>
        <xdr:cNvPr id="2" name="Chart 8"/>
        <xdr:cNvGraphicFramePr/>
      </xdr:nvGraphicFramePr>
      <xdr:xfrm>
        <a:off x="323850" y="1373505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7">
      <selection activeCell="B35" sqref="B35:G35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-0.37958</v>
      </c>
      <c r="C3" s="7">
        <v>-0.23083</v>
      </c>
    </row>
    <row r="4" spans="1:3" ht="15.75">
      <c r="A4" s="10">
        <v>2</v>
      </c>
      <c r="B4" s="2">
        <v>-0.37298</v>
      </c>
      <c r="C4" s="7">
        <v>-0.23126</v>
      </c>
    </row>
    <row r="5" spans="1:3" ht="15.75">
      <c r="A5" s="10">
        <v>3</v>
      </c>
      <c r="B5" s="2">
        <v>-0.3712</v>
      </c>
      <c r="C5" s="7">
        <v>-0.23136</v>
      </c>
    </row>
    <row r="6" spans="1:3" ht="15.75">
      <c r="A6" s="10">
        <v>4</v>
      </c>
      <c r="B6" s="2">
        <v>-0.37126</v>
      </c>
      <c r="C6" s="7">
        <v>-0.23089</v>
      </c>
    </row>
    <row r="7" spans="1:3" ht="15.75">
      <c r="A7" s="10">
        <v>5</v>
      </c>
      <c r="B7" s="2">
        <v>-0.37401</v>
      </c>
      <c r="C7" s="7">
        <v>-0.2308</v>
      </c>
    </row>
    <row r="8" spans="1:3" ht="15.75">
      <c r="A8" s="10">
        <v>6</v>
      </c>
      <c r="B8" s="2">
        <v>-0.369</v>
      </c>
      <c r="C8" s="7">
        <v>-0.23217</v>
      </c>
    </row>
    <row r="9" spans="1:3" ht="15.75">
      <c r="A9" s="10">
        <v>7</v>
      </c>
      <c r="B9" s="2">
        <v>-0.35803</v>
      </c>
      <c r="C9" s="7">
        <v>-0.23341</v>
      </c>
    </row>
    <row r="10" spans="1:3" ht="15.75">
      <c r="A10" s="10">
        <v>8</v>
      </c>
      <c r="B10" s="2">
        <v>-0.3519</v>
      </c>
      <c r="C10" s="7">
        <v>-0.23358</v>
      </c>
    </row>
    <row r="11" spans="1:3" ht="15.75">
      <c r="A11" s="10">
        <v>9</v>
      </c>
      <c r="B11" s="2">
        <v>-0.35418</v>
      </c>
      <c r="C11" s="7">
        <v>-0.23425</v>
      </c>
    </row>
    <row r="12" spans="1:3" ht="16.5" thickBot="1">
      <c r="A12" s="20">
        <v>10</v>
      </c>
      <c r="B12" s="21">
        <v>-0.36044</v>
      </c>
      <c r="C12" s="22">
        <v>-0.2334</v>
      </c>
    </row>
    <row r="13" spans="1:3" ht="16.5" thickTop="1">
      <c r="A13" s="10" t="s">
        <v>7</v>
      </c>
      <c r="B13" s="2">
        <f>AVERAGE(B3:B12)</f>
        <v>-0.366258</v>
      </c>
      <c r="C13" s="7">
        <f>AVERAGE(C3:C12)</f>
        <v>-0.23219499999999998</v>
      </c>
    </row>
    <row r="14" spans="1:3" ht="15.75">
      <c r="A14" s="10" t="s">
        <v>8</v>
      </c>
      <c r="B14" s="2">
        <f>MAX(B3:B12)-MIN(B3:B12)</f>
        <v>0.027679999999999982</v>
      </c>
      <c r="C14" s="7">
        <f>MAX(C3:C12)-MIN(C3:C12)</f>
        <v>0.0034500000000000086</v>
      </c>
    </row>
    <row r="15" spans="1:3" ht="15.75">
      <c r="A15" s="23" t="s">
        <v>9</v>
      </c>
      <c r="B15" s="24">
        <f>STDEV(B3:B12)</f>
        <v>0.009388502187960187</v>
      </c>
      <c r="C15" s="25">
        <f>STDEV(C3:C12)</f>
        <v>0.0013397284136056175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18</v>
      </c>
      <c r="B17" s="2">
        <v>-0.4</v>
      </c>
      <c r="C17" s="7">
        <v>-0.2</v>
      </c>
    </row>
    <row r="18" spans="1:3" ht="30.75" thickBot="1">
      <c r="A18" s="31" t="s">
        <v>17</v>
      </c>
      <c r="B18" s="29">
        <v>-0.388375</v>
      </c>
      <c r="C18" s="32">
        <v>-0.232277</v>
      </c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20</v>
      </c>
      <c r="F21" s="13" t="s">
        <v>21</v>
      </c>
      <c r="G21" s="14" t="s">
        <v>22</v>
      </c>
    </row>
    <row r="22" spans="1:7" ht="15.75">
      <c r="A22" s="10">
        <f aca="true" t="shared" si="0" ref="A22:A31">A3</f>
        <v>1</v>
      </c>
      <c r="B22" s="2">
        <v>-0.39194</v>
      </c>
      <c r="C22" s="2">
        <v>-58.18404</v>
      </c>
      <c r="D22" s="2">
        <v>-2.36781</v>
      </c>
      <c r="E22" s="2">
        <v>0.18547</v>
      </c>
      <c r="F22" s="2">
        <v>89.78722</v>
      </c>
      <c r="G22" s="7">
        <v>90.07289</v>
      </c>
    </row>
    <row r="23" spans="1:7" ht="15.75">
      <c r="A23" s="10">
        <f t="shared" si="0"/>
        <v>2</v>
      </c>
      <c r="B23" s="2">
        <v>-0.38535</v>
      </c>
      <c r="C23" s="2">
        <v>-58.18447</v>
      </c>
      <c r="D23" s="2">
        <v>-2.36818</v>
      </c>
      <c r="E23" s="2">
        <v>0.18706</v>
      </c>
      <c r="F23" s="2">
        <v>89.78755</v>
      </c>
      <c r="G23" s="7">
        <v>90.07332</v>
      </c>
    </row>
    <row r="24" spans="1:7" ht="15.75">
      <c r="A24" s="10">
        <f t="shared" si="0"/>
        <v>3</v>
      </c>
      <c r="B24" s="2">
        <v>-0.38357</v>
      </c>
      <c r="C24" s="2">
        <v>-58.18457</v>
      </c>
      <c r="D24" s="2">
        <v>-2.36729</v>
      </c>
      <c r="E24" s="2">
        <v>0.18736</v>
      </c>
      <c r="F24" s="2">
        <v>89.78722</v>
      </c>
      <c r="G24" s="7">
        <v>90.07389</v>
      </c>
    </row>
    <row r="25" spans="1:7" ht="15.75">
      <c r="A25" s="10">
        <f t="shared" si="0"/>
        <v>4</v>
      </c>
      <c r="B25" s="2">
        <v>-0.38363</v>
      </c>
      <c r="C25" s="2">
        <v>-58.1841</v>
      </c>
      <c r="D25" s="2">
        <v>-2.36873</v>
      </c>
      <c r="E25" s="2">
        <v>0.18776</v>
      </c>
      <c r="F25" s="2">
        <v>89.78767</v>
      </c>
      <c r="G25" s="7">
        <v>90.07211</v>
      </c>
    </row>
    <row r="26" spans="1:7" ht="15.75">
      <c r="A26" s="10">
        <f t="shared" si="0"/>
        <v>5</v>
      </c>
      <c r="B26" s="2">
        <v>-0.38637</v>
      </c>
      <c r="C26" s="2">
        <v>-58.18401</v>
      </c>
      <c r="D26" s="2">
        <v>-2.36828</v>
      </c>
      <c r="E26" s="2">
        <v>0.18711</v>
      </c>
      <c r="F26" s="2">
        <v>89.78755</v>
      </c>
      <c r="G26" s="7">
        <v>90.07189</v>
      </c>
    </row>
    <row r="27" spans="1:7" ht="15.75">
      <c r="A27" s="10">
        <f t="shared" si="0"/>
        <v>6</v>
      </c>
      <c r="B27" s="2">
        <v>-0.38137</v>
      </c>
      <c r="C27" s="2">
        <v>-58.18538</v>
      </c>
      <c r="D27" s="2">
        <v>-2.36877</v>
      </c>
      <c r="E27" s="2">
        <v>0.18844</v>
      </c>
      <c r="F27" s="2">
        <v>89.78782</v>
      </c>
      <c r="G27" s="7">
        <v>90.07232</v>
      </c>
    </row>
    <row r="28" spans="1:7" ht="15.75">
      <c r="A28" s="10">
        <f t="shared" si="0"/>
        <v>7</v>
      </c>
      <c r="B28" s="2">
        <v>-0.3704</v>
      </c>
      <c r="C28" s="2">
        <v>-58.18663</v>
      </c>
      <c r="D28" s="2">
        <v>-2.36816</v>
      </c>
      <c r="E28" s="2">
        <v>0.19108</v>
      </c>
      <c r="F28" s="2">
        <v>89.78782</v>
      </c>
      <c r="G28" s="7">
        <v>90.07362</v>
      </c>
    </row>
    <row r="29" spans="1:7" ht="15.75">
      <c r="A29" s="10">
        <f t="shared" si="0"/>
        <v>8</v>
      </c>
      <c r="B29" s="2">
        <v>-0.36427</v>
      </c>
      <c r="C29" s="2">
        <v>-58.1868</v>
      </c>
      <c r="D29" s="2">
        <v>-2.36662</v>
      </c>
      <c r="E29" s="2">
        <v>0.19238</v>
      </c>
      <c r="F29" s="2">
        <v>89.78741</v>
      </c>
      <c r="G29" s="7">
        <v>90.07466</v>
      </c>
    </row>
    <row r="30" spans="1:7" ht="15.75">
      <c r="A30" s="10">
        <f t="shared" si="0"/>
        <v>9</v>
      </c>
      <c r="B30" s="2">
        <v>-0.36655</v>
      </c>
      <c r="C30" s="2">
        <v>-58.18746</v>
      </c>
      <c r="D30" s="2">
        <v>-2.36754</v>
      </c>
      <c r="E30" s="2">
        <v>0.19198</v>
      </c>
      <c r="F30" s="2">
        <v>89.78766</v>
      </c>
      <c r="G30" s="7">
        <v>90.07372</v>
      </c>
    </row>
    <row r="31" spans="1:7" ht="16.5" thickBot="1">
      <c r="A31" s="20">
        <f t="shared" si="0"/>
        <v>10</v>
      </c>
      <c r="B31" s="21">
        <v>-0.37281</v>
      </c>
      <c r="C31" s="21">
        <v>-58.18661</v>
      </c>
      <c r="D31" s="21">
        <v>-2.36791</v>
      </c>
      <c r="E31" s="21">
        <v>0.19066</v>
      </c>
      <c r="F31" s="21">
        <v>89.78764</v>
      </c>
      <c r="G31" s="22">
        <v>90.07248</v>
      </c>
    </row>
    <row r="32" spans="1:7" ht="16.5" thickTop="1">
      <c r="A32" s="10" t="s">
        <v>7</v>
      </c>
      <c r="B32" s="2">
        <f aca="true" t="shared" si="1" ref="B32:G32">AVERAGE(B22:B31)</f>
        <v>-0.378626</v>
      </c>
      <c r="C32" s="2">
        <f t="shared" si="1"/>
        <v>-58.185407</v>
      </c>
      <c r="D32" s="2">
        <f t="shared" si="1"/>
        <v>-2.367929</v>
      </c>
      <c r="E32" s="2">
        <f t="shared" si="1"/>
        <v>0.18893</v>
      </c>
      <c r="F32" s="2">
        <f t="shared" si="1"/>
        <v>89.787556</v>
      </c>
      <c r="G32" s="7">
        <f t="shared" si="1"/>
        <v>90.07309000000001</v>
      </c>
    </row>
    <row r="33" spans="1:7" ht="15.75">
      <c r="A33" s="10" t="s">
        <v>8</v>
      </c>
      <c r="B33" s="2">
        <f aca="true" t="shared" si="2" ref="B33:G33">MAX(B22:B31)-MIN(B22:B31)</f>
        <v>0.027670000000000028</v>
      </c>
      <c r="C33" s="2">
        <f t="shared" si="2"/>
        <v>0.0034500000000008413</v>
      </c>
      <c r="D33" s="2">
        <f t="shared" si="2"/>
        <v>0.0021499999999998742</v>
      </c>
      <c r="E33" s="2">
        <f t="shared" si="2"/>
        <v>0.0069099999999999995</v>
      </c>
      <c r="F33" s="2">
        <f t="shared" si="2"/>
        <v>0.0005999999999914962</v>
      </c>
      <c r="G33" s="7">
        <f t="shared" si="2"/>
        <v>0.002769999999998163</v>
      </c>
    </row>
    <row r="34" spans="1:7" ht="16.5" thickBot="1">
      <c r="A34" s="11" t="s">
        <v>9</v>
      </c>
      <c r="B34" s="8">
        <f aca="true" t="shared" si="3" ref="B34:G34">STDEV(B22:B31)</f>
        <v>0.009386008736411884</v>
      </c>
      <c r="C34" s="8">
        <f t="shared" si="3"/>
        <v>0.0013418896295066807</v>
      </c>
      <c r="D34" s="8">
        <f t="shared" si="3"/>
        <v>0.0006562596031042741</v>
      </c>
      <c r="E34" s="8">
        <f t="shared" si="3"/>
        <v>0.002396182148520619</v>
      </c>
      <c r="F34" s="8">
        <f t="shared" si="3"/>
        <v>0.00021536532269934882</v>
      </c>
      <c r="G34" s="9">
        <f t="shared" si="3"/>
        <v>0.0008969702088451068</v>
      </c>
    </row>
    <row r="35" spans="1:7" ht="32.25" thickBot="1">
      <c r="A35" s="30" t="s">
        <v>17</v>
      </c>
      <c r="B35" s="29">
        <v>-0.38838</v>
      </c>
      <c r="C35" s="29">
        <v>-58.23228</v>
      </c>
      <c r="D35" s="29">
        <v>-3.14271</v>
      </c>
      <c r="E35" s="29">
        <v>0.17132</v>
      </c>
      <c r="F35" s="29">
        <v>90.01502</v>
      </c>
      <c r="G35" s="32">
        <v>90.15364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E1">
      <selection activeCell="K27" sqref="K27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94.25296</v>
      </c>
      <c r="C3" s="2">
        <v>102.40922</v>
      </c>
      <c r="D3" s="7">
        <v>-38.31014</v>
      </c>
      <c r="F3" s="10">
        <f>'Wire Location'!A3</f>
        <v>1</v>
      </c>
      <c r="G3" s="2">
        <v>-94.61763</v>
      </c>
      <c r="H3" s="2">
        <v>102.11166</v>
      </c>
      <c r="I3" s="7">
        <v>-38.46445</v>
      </c>
    </row>
    <row r="4" spans="1:9" ht="15.75">
      <c r="A4" s="10">
        <f>'Wire Location'!A4</f>
        <v>2</v>
      </c>
      <c r="B4" s="2">
        <v>94.25527</v>
      </c>
      <c r="C4" s="2">
        <v>102.41162</v>
      </c>
      <c r="D4" s="7">
        <v>-38.30888</v>
      </c>
      <c r="F4" s="10">
        <f>'Wire Location'!A4</f>
        <v>2</v>
      </c>
      <c r="G4" s="2">
        <v>-94.6152</v>
      </c>
      <c r="H4" s="2">
        <v>102.10884</v>
      </c>
      <c r="I4" s="7">
        <v>-38.46459</v>
      </c>
    </row>
    <row r="5" spans="1:9" ht="15.75">
      <c r="A5" s="10">
        <f>'Wire Location'!A5</f>
        <v>3</v>
      </c>
      <c r="B5" s="2">
        <v>94.25646</v>
      </c>
      <c r="C5" s="2">
        <v>102.4118</v>
      </c>
      <c r="D5" s="7">
        <v>-38.30799</v>
      </c>
      <c r="F5" s="10">
        <f>'Wire Location'!A5</f>
        <v>3</v>
      </c>
      <c r="G5" s="2">
        <v>-94.6139</v>
      </c>
      <c r="H5" s="2">
        <v>102.10803</v>
      </c>
      <c r="I5" s="7">
        <v>-38.46557</v>
      </c>
    </row>
    <row r="6" spans="1:9" ht="15.75">
      <c r="A6" s="10">
        <f>'Wire Location'!A6</f>
        <v>4</v>
      </c>
      <c r="B6" s="2">
        <v>94.25435</v>
      </c>
      <c r="C6" s="2">
        <v>102.41322</v>
      </c>
      <c r="D6" s="7">
        <v>-38.31112</v>
      </c>
      <c r="F6" s="10">
        <f>'Wire Location'!A6</f>
        <v>4</v>
      </c>
      <c r="G6" s="2">
        <v>-94.61621</v>
      </c>
      <c r="H6" s="2">
        <v>102.10812</v>
      </c>
      <c r="I6" s="7">
        <v>-38.46282</v>
      </c>
    </row>
    <row r="7" spans="1:9" ht="15.75">
      <c r="A7" s="10">
        <f>'Wire Location'!A7</f>
        <v>5</v>
      </c>
      <c r="B7" s="2">
        <v>94.25321</v>
      </c>
      <c r="C7" s="2">
        <v>102.41217</v>
      </c>
      <c r="D7" s="7">
        <v>-38.31133</v>
      </c>
      <c r="F7" s="10">
        <f>'Wire Location'!A7</f>
        <v>5</v>
      </c>
      <c r="G7" s="2">
        <v>-94.61727</v>
      </c>
      <c r="H7" s="2">
        <v>102.10922</v>
      </c>
      <c r="I7" s="7">
        <v>-38.46233</v>
      </c>
    </row>
    <row r="8" spans="1:9" ht="15.75">
      <c r="A8" s="10">
        <f>'Wire Location'!A8</f>
        <v>6</v>
      </c>
      <c r="B8" s="2">
        <v>94.25485</v>
      </c>
      <c r="C8" s="2">
        <v>102.41315</v>
      </c>
      <c r="D8" s="7">
        <v>-38.31038</v>
      </c>
      <c r="F8" s="10">
        <f>'Wire Location'!A8</f>
        <v>6</v>
      </c>
      <c r="G8" s="2">
        <v>-94.61571</v>
      </c>
      <c r="H8" s="2">
        <v>102.10582</v>
      </c>
      <c r="I8" s="7">
        <v>-38.46278</v>
      </c>
    </row>
    <row r="9" spans="1:9" ht="15.75">
      <c r="A9" s="10">
        <f>'Wire Location'!A9</f>
        <v>7</v>
      </c>
      <c r="B9" s="2">
        <v>94.25906</v>
      </c>
      <c r="C9" s="2">
        <v>102.41627</v>
      </c>
      <c r="D9" s="7">
        <v>-38.30765</v>
      </c>
      <c r="F9" s="10">
        <f>'Wire Location'!A9</f>
        <v>7</v>
      </c>
      <c r="G9" s="2">
        <v>-94.61133</v>
      </c>
      <c r="H9" s="2">
        <v>102.10023</v>
      </c>
      <c r="I9" s="7">
        <v>-38.4643</v>
      </c>
    </row>
    <row r="10" spans="1:9" ht="15.75">
      <c r="A10" s="10">
        <f>'Wire Location'!A10</f>
        <v>8</v>
      </c>
      <c r="B10" s="2">
        <v>94.26197</v>
      </c>
      <c r="C10" s="2">
        <v>102.41799</v>
      </c>
      <c r="D10" s="7">
        <v>-38.30554</v>
      </c>
      <c r="F10" s="10">
        <f>'Wire Location'!A10</f>
        <v>8</v>
      </c>
      <c r="G10" s="2">
        <v>-94.60818</v>
      </c>
      <c r="H10" s="2">
        <v>102.09766</v>
      </c>
      <c r="I10" s="7">
        <v>-38.46562</v>
      </c>
    </row>
    <row r="11" spans="1:9" ht="15.75">
      <c r="A11" s="10">
        <f>'Wire Location'!A11</f>
        <v>9</v>
      </c>
      <c r="B11" s="2">
        <v>94.26014</v>
      </c>
      <c r="C11" s="2">
        <v>102.41681</v>
      </c>
      <c r="D11" s="7">
        <v>-38.30733</v>
      </c>
      <c r="F11" s="10">
        <f>'Wire Location'!A11</f>
        <v>9</v>
      </c>
      <c r="G11" s="2">
        <v>-94.60992</v>
      </c>
      <c r="H11" s="2">
        <v>102.09782</v>
      </c>
      <c r="I11" s="7">
        <v>-38.4643</v>
      </c>
    </row>
    <row r="12" spans="1:9" ht="16.5" thickBot="1">
      <c r="A12" s="20">
        <f>'Wire Location'!A12</f>
        <v>10</v>
      </c>
      <c r="B12" s="21">
        <v>94.25703</v>
      </c>
      <c r="C12" s="21">
        <v>102.41548</v>
      </c>
      <c r="D12" s="22">
        <v>-38.30977</v>
      </c>
      <c r="F12" s="20">
        <f>'Wire Location'!A12</f>
        <v>10</v>
      </c>
      <c r="G12" s="21">
        <v>-94.61328</v>
      </c>
      <c r="H12" s="21">
        <v>102.10083</v>
      </c>
      <c r="I12" s="22">
        <v>-38.46266</v>
      </c>
    </row>
    <row r="13" spans="1:9" ht="16.5" thickTop="1">
      <c r="A13" s="10" t="s">
        <v>7</v>
      </c>
      <c r="B13" s="2">
        <f>AVERAGE(B3:B12)</f>
        <v>94.25653</v>
      </c>
      <c r="C13" s="2">
        <f>AVERAGE(C3:C12)</f>
        <v>102.41377299999999</v>
      </c>
      <c r="D13" s="7">
        <f>AVERAGE(D3:D12)</f>
        <v>-38.30901300000001</v>
      </c>
      <c r="F13" s="10" t="s">
        <v>7</v>
      </c>
      <c r="G13" s="2">
        <f>AVERAGE(G3:G12)</f>
        <v>-94.61386300000001</v>
      </c>
      <c r="H13" s="2">
        <f>AVERAGE(H3:H12)</f>
        <v>102.10482299999998</v>
      </c>
      <c r="I13" s="7">
        <f>AVERAGE(I3:I12)</f>
        <v>-38.463941999999996</v>
      </c>
    </row>
    <row r="14" spans="1:9" ht="15.75">
      <c r="A14" s="10" t="s">
        <v>8</v>
      </c>
      <c r="B14" s="2">
        <f>MAX(B3:B12)-MIN(B3:B12)</f>
        <v>0.009010000000003515</v>
      </c>
      <c r="C14" s="2">
        <f>MAX(C3:C12)-MIN(C3:C12)</f>
        <v>0.00876999999999839</v>
      </c>
      <c r="D14" s="7">
        <f>MAX(D3:D12)-MIN(D3:D12)</f>
        <v>0.005789999999997519</v>
      </c>
      <c r="F14" s="10" t="s">
        <v>8</v>
      </c>
      <c r="G14" s="2">
        <f>MAX(G3:G12)-MIN(G3:G12)</f>
        <v>0.009450000000001069</v>
      </c>
      <c r="H14" s="2">
        <f>MAX(H3:H12)-MIN(H3:H12)</f>
        <v>0.013999999999995794</v>
      </c>
      <c r="I14" s="7">
        <f>MAX(I3:I12)-MIN(I3:I12)</f>
        <v>0.003289999999999793</v>
      </c>
    </row>
    <row r="15" spans="1:9" ht="16.5" thickBot="1">
      <c r="A15" s="11" t="s">
        <v>9</v>
      </c>
      <c r="B15" s="8">
        <f>STDEV(B3:B12)</f>
        <v>0.0030223464026799753</v>
      </c>
      <c r="C15" s="8">
        <f>STDEV(C3:C12)</f>
        <v>0.002762382425853206</v>
      </c>
      <c r="D15" s="9">
        <f>STDEV(D3:D12)</f>
        <v>0.0018659525419711005</v>
      </c>
      <c r="F15" s="11" t="s">
        <v>9</v>
      </c>
      <c r="G15" s="8">
        <f>STDEV(G3:G12)</f>
        <v>0.0031816559280425276</v>
      </c>
      <c r="H15" s="8">
        <f>STDEV(H3:H12)</f>
        <v>0.005182811442106881</v>
      </c>
      <c r="I15" s="9">
        <f>STDEV(I3:I12)</f>
        <v>0.0012134230736041982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-51.58797</v>
      </c>
      <c r="C19" s="2">
        <v>102.61836</v>
      </c>
      <c r="D19" s="7">
        <v>67.41926</v>
      </c>
      <c r="F19" s="10">
        <f>'Wire Location'!A3</f>
        <v>1</v>
      </c>
      <c r="G19" s="33">
        <v>51.00064</v>
      </c>
      <c r="H19" s="33">
        <v>102.79108</v>
      </c>
      <c r="I19" s="35">
        <v>67.49695</v>
      </c>
    </row>
    <row r="20" spans="1:9" ht="15.75">
      <c r="A20" s="10">
        <f>'Wire Location'!A4</f>
        <v>2</v>
      </c>
      <c r="B20" s="2">
        <v>-51.58657</v>
      </c>
      <c r="C20" s="2">
        <v>102.61611</v>
      </c>
      <c r="D20" s="7">
        <v>67.41913</v>
      </c>
      <c r="F20" s="10">
        <f>'Wire Location'!A4</f>
        <v>2</v>
      </c>
      <c r="G20" s="33">
        <v>51.00221</v>
      </c>
      <c r="H20" s="33">
        <v>102.79155</v>
      </c>
      <c r="I20" s="35">
        <v>67.49802</v>
      </c>
    </row>
    <row r="21" spans="1:9" ht="15.75">
      <c r="A21" s="10">
        <f>'Wire Location'!A5</f>
        <v>3</v>
      </c>
      <c r="B21" s="2">
        <v>-51.5865</v>
      </c>
      <c r="C21" s="2">
        <v>102.61615</v>
      </c>
      <c r="D21" s="7">
        <v>67.41891</v>
      </c>
      <c r="F21" s="10">
        <f>'Wire Location'!A5</f>
        <v>3</v>
      </c>
      <c r="G21" s="33">
        <v>51.00229</v>
      </c>
      <c r="H21" s="33">
        <v>102.79232</v>
      </c>
      <c r="I21" s="35">
        <v>67.49862</v>
      </c>
    </row>
    <row r="22" spans="1:9" ht="15.75">
      <c r="A22" s="10">
        <f>'Wire Location'!A6</f>
        <v>4</v>
      </c>
      <c r="B22" s="2">
        <v>-51.58564</v>
      </c>
      <c r="C22" s="2">
        <v>102.61571</v>
      </c>
      <c r="D22" s="7">
        <v>67.42035</v>
      </c>
      <c r="F22" s="10">
        <f>'Wire Location'!A6</f>
        <v>4</v>
      </c>
      <c r="G22" s="33">
        <v>51.00306</v>
      </c>
      <c r="H22" s="33">
        <v>102.79213</v>
      </c>
      <c r="I22" s="35">
        <v>67.49714</v>
      </c>
    </row>
    <row r="23" spans="1:9" ht="15.75">
      <c r="A23" s="10">
        <f>'Wire Location'!A7</f>
        <v>5</v>
      </c>
      <c r="B23" s="2">
        <v>-51.58652</v>
      </c>
      <c r="C23" s="2">
        <v>102.61652</v>
      </c>
      <c r="D23" s="7">
        <v>67.42014</v>
      </c>
      <c r="F23" s="10">
        <f>'Wire Location'!A7</f>
        <v>5</v>
      </c>
      <c r="G23" s="33">
        <v>51.0024</v>
      </c>
      <c r="H23" s="33">
        <v>102.79161</v>
      </c>
      <c r="I23" s="35">
        <v>67.49667</v>
      </c>
    </row>
    <row r="24" spans="1:9" ht="15.75">
      <c r="A24" s="10">
        <f>'Wire Location'!A8</f>
        <v>6</v>
      </c>
      <c r="B24" s="2">
        <v>-51.58507</v>
      </c>
      <c r="C24" s="2">
        <v>102.61364</v>
      </c>
      <c r="D24" s="7">
        <v>67.41996</v>
      </c>
      <c r="F24" s="10">
        <f>'Wire Location'!A8</f>
        <v>6</v>
      </c>
      <c r="G24" s="33">
        <v>51.00371</v>
      </c>
      <c r="H24" s="33">
        <v>102.79175</v>
      </c>
      <c r="I24" s="35">
        <v>67.49702</v>
      </c>
    </row>
    <row r="25" spans="1:9" ht="15.75">
      <c r="A25" s="10">
        <f>'Wire Location'!A9</f>
        <v>7</v>
      </c>
      <c r="B25" s="2">
        <v>-51.58294</v>
      </c>
      <c r="C25" s="2">
        <v>102.61004</v>
      </c>
      <c r="D25" s="7">
        <v>67.41982</v>
      </c>
      <c r="F25" s="10">
        <f>'Wire Location'!A9</f>
        <v>7</v>
      </c>
      <c r="G25" s="33">
        <v>51.00562</v>
      </c>
      <c r="H25" s="33">
        <v>102.79289</v>
      </c>
      <c r="I25" s="35">
        <v>67.4988</v>
      </c>
    </row>
    <row r="26" spans="1:9" ht="15.75">
      <c r="A26" s="10">
        <f>'Wire Location'!A10</f>
        <v>8</v>
      </c>
      <c r="B26" s="2">
        <v>-51.5821</v>
      </c>
      <c r="C26" s="2">
        <v>102.6092</v>
      </c>
      <c r="D26" s="7">
        <v>67.41926</v>
      </c>
      <c r="F26" s="10">
        <f>'Wire Location'!A10</f>
        <v>8</v>
      </c>
      <c r="G26" s="33">
        <v>51.00653</v>
      </c>
      <c r="H26" s="33">
        <v>102.79404</v>
      </c>
      <c r="I26" s="35">
        <v>67.50019</v>
      </c>
    </row>
    <row r="27" spans="1:9" ht="15.75">
      <c r="A27" s="10">
        <f>'Wire Location'!A11</f>
        <v>9</v>
      </c>
      <c r="B27" s="2">
        <v>-51.58225</v>
      </c>
      <c r="C27" s="2">
        <v>102.6086</v>
      </c>
      <c r="D27" s="7">
        <v>67.41978</v>
      </c>
      <c r="F27" s="10">
        <f>'Wire Location'!A11</f>
        <v>9</v>
      </c>
      <c r="G27" s="33">
        <v>51.00634</v>
      </c>
      <c r="H27" s="33">
        <v>102.79317</v>
      </c>
      <c r="I27" s="35">
        <v>67.49953</v>
      </c>
    </row>
    <row r="28" spans="1:9" ht="16.5" thickBot="1">
      <c r="A28" s="20">
        <f>'Wire Location'!A12</f>
        <v>10</v>
      </c>
      <c r="B28" s="21">
        <v>-51.58334</v>
      </c>
      <c r="C28" s="21">
        <v>102.61064</v>
      </c>
      <c r="D28" s="22">
        <v>67.42042</v>
      </c>
      <c r="F28" s="20">
        <f>'Wire Location'!A12</f>
        <v>10</v>
      </c>
      <c r="G28" s="34">
        <v>51.00542</v>
      </c>
      <c r="H28" s="34">
        <v>102.79232</v>
      </c>
      <c r="I28" s="36">
        <v>67.49794</v>
      </c>
    </row>
    <row r="29" spans="1:9" ht="16.5" thickTop="1">
      <c r="A29" s="10" t="s">
        <v>7</v>
      </c>
      <c r="B29" s="2">
        <f>AVERAGE(B19:B28)</f>
        <v>-51.584889999999994</v>
      </c>
      <c r="C29" s="2">
        <f>AVERAGE(C19:C28)</f>
        <v>102.61349700000001</v>
      </c>
      <c r="D29" s="7">
        <f>AVERAGE(D19:D28)</f>
        <v>67.419703</v>
      </c>
      <c r="E29" s="1"/>
      <c r="F29" s="10" t="s">
        <v>7</v>
      </c>
      <c r="G29" s="2">
        <f>AVERAGE(G19:G28)</f>
        <v>51.003822</v>
      </c>
      <c r="H29" s="2">
        <f>AVERAGE(H19:H28)</f>
        <v>102.79228599999999</v>
      </c>
      <c r="I29" s="7">
        <f>AVERAGE(I19:I28)</f>
        <v>67.49808800000001</v>
      </c>
    </row>
    <row r="30" spans="1:9" ht="15.75">
      <c r="A30" s="10" t="s">
        <v>8</v>
      </c>
      <c r="B30" s="2">
        <f>MAX(B19:B28)-MIN(B19:B28)</f>
        <v>0.005870000000001596</v>
      </c>
      <c r="C30" s="2">
        <f>MAX(C19:C28)-MIN(C19:C28)</f>
        <v>0.009759999999999991</v>
      </c>
      <c r="D30" s="7">
        <f>MAX(D19:D28)-MIN(D19:D28)</f>
        <v>0.0015099999999961256</v>
      </c>
      <c r="E30" s="1"/>
      <c r="F30" s="10" t="s">
        <v>8</v>
      </c>
      <c r="G30" s="2">
        <f>MAX(G19:G28)-MIN(G19:G28)</f>
        <v>0.005890000000000839</v>
      </c>
      <c r="H30" s="2">
        <f>MAX(H19:H28)-MIN(H19:H28)</f>
        <v>0.002960000000001628</v>
      </c>
      <c r="I30" s="7">
        <f>MAX(I19:I28)-MIN(I19:I28)</f>
        <v>0.0035200000000088494</v>
      </c>
    </row>
    <row r="31" spans="1:9" ht="16.5" thickBot="1">
      <c r="A31" s="11" t="s">
        <v>9</v>
      </c>
      <c r="B31" s="8">
        <f>STDEV(B19:B28)</f>
        <v>0.0020846369254888127</v>
      </c>
      <c r="C31" s="8">
        <f>STDEV(C19:C28)</f>
        <v>0.003561045570553632</v>
      </c>
      <c r="D31" s="9">
        <f>STDEV(D19:D28)</f>
        <v>0.0005332301983628404</v>
      </c>
      <c r="E31" s="1"/>
      <c r="F31" s="11" t="s">
        <v>9</v>
      </c>
      <c r="G31" s="8">
        <f>STDEV(G19:G28)</f>
        <v>0.002031582853070718</v>
      </c>
      <c r="H31" s="8">
        <f>STDEV(H19:H28)</f>
        <v>0.000881276851442998</v>
      </c>
      <c r="I31" s="9">
        <f>STDEV(I19:I28)</f>
        <v>0.0011859998126289937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2008-07-24T20:26:05Z</dcterms:modified>
  <cp:category/>
  <cp:version/>
  <cp:contentType/>
  <cp:contentStatus/>
</cp:coreProperties>
</file>