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01" windowWidth="12360" windowHeight="11730" tabRatio="879" activeTab="0"/>
  </bookViews>
  <sheets>
    <sheet name="WC Position" sheetId="1" r:id="rId1"/>
    <sheet name="TB 5-8 Positions BENCH$CSY" sheetId="2" r:id="rId2"/>
    <sheet name="TRANSFORMATIONS" sheetId="3" r:id="rId3"/>
  </sheets>
  <definedNames/>
  <calcPr fullCalcOnLoad="1"/>
</workbook>
</file>

<file path=xl/sharedStrings.xml><?xml version="1.0" encoding="utf-8"?>
<sst xmlns="http://schemas.openxmlformats.org/spreadsheetml/2006/main" count="79" uniqueCount="27">
  <si>
    <t>X-POS CARD</t>
  </si>
  <si>
    <t>TB 5</t>
  </si>
  <si>
    <t>X</t>
  </si>
  <si>
    <t>Y</t>
  </si>
  <si>
    <t>Z</t>
  </si>
  <si>
    <t>TB 6</t>
  </si>
  <si>
    <t>TB 7</t>
  </si>
  <si>
    <t>TB 8</t>
  </si>
  <si>
    <t>average</t>
  </si>
  <si>
    <t>range</t>
  </si>
  <si>
    <t>st dev</t>
  </si>
  <si>
    <t>Y-INTPT CARD</t>
  </si>
  <si>
    <t>BENCH$CSY</t>
  </si>
  <si>
    <t>CYCLE</t>
  </si>
  <si>
    <t>Transformation of WIRE$CSY TO BFWTB$CSY</t>
  </si>
  <si>
    <t>CSY =</t>
  </si>
  <si>
    <t>X-INTPT CARD</t>
  </si>
  <si>
    <t>Transformation of WIRE$CSY TO BENCH$CSY</t>
  </si>
  <si>
    <t>X WIRE</t>
  </si>
  <si>
    <t>Y WIRE</t>
  </si>
  <si>
    <t>NOM</t>
  </si>
  <si>
    <t>-</t>
  </si>
  <si>
    <t>RMS Tol</t>
  </si>
  <si>
    <t>BEAMLINE$CSY</t>
  </si>
  <si>
    <t>APA PXPY</t>
  </si>
  <si>
    <t>PA PYPZ</t>
  </si>
  <si>
    <t>PA PXPZ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</si>
</sst>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[$-409]dddd\,\ mmmm\ dd\,\ yyyy"/>
    <numFmt numFmtId="166" formatCode="mm/dd/yy;@"/>
    <numFmt numFmtId="167" formatCode="mmm\-yyyy"/>
    <numFmt numFmtId="168" formatCode="[$-409]h:mm:ss\ AM/PM"/>
    <numFmt numFmtId="169" formatCode="h:mm;@"/>
    <numFmt numFmtId="170" formatCode="0.000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0.25"/>
      <name val="Arial"/>
      <family val="0"/>
    </font>
    <font>
      <b/>
      <sz val="10.25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sz val="8.25"/>
      <name val="Arial"/>
      <family val="0"/>
    </font>
    <font>
      <b/>
      <sz val="10"/>
      <name val="Arial"/>
      <family val="0"/>
    </font>
    <font>
      <b/>
      <sz val="8.25"/>
      <name val="Arial"/>
      <family val="0"/>
    </font>
    <font>
      <b/>
      <sz val="11.75"/>
      <name val="Arial"/>
      <family val="0"/>
    </font>
    <font>
      <b/>
      <sz val="10.75"/>
      <name val="Arial"/>
      <family val="0"/>
    </font>
    <font>
      <sz val="9"/>
      <name val="Arial"/>
      <family val="0"/>
    </font>
    <font>
      <b/>
      <sz val="9.5"/>
      <name val="Arial"/>
      <family val="0"/>
    </font>
    <font>
      <b/>
      <sz val="8"/>
      <name val="Arial"/>
      <family val="0"/>
    </font>
    <font>
      <b/>
      <sz val="9.25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164" fontId="7" fillId="0" borderId="8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 wrapText="1"/>
    </xf>
    <xf numFmtId="164" fontId="7" fillId="0" borderId="8" xfId="0" applyNumberFormat="1" applyFont="1" applyFill="1" applyBorder="1" applyAlignment="1">
      <alignment horizontal="center" wrapText="1"/>
    </xf>
    <xf numFmtId="164" fontId="5" fillId="0" borderId="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164" fontId="22" fillId="0" borderId="2" xfId="0" applyNumberFormat="1" applyFont="1" applyFill="1" applyBorder="1" applyAlignment="1">
      <alignment horizontal="center"/>
    </xf>
    <xf numFmtId="164" fontId="22" fillId="0" borderId="3" xfId="0" applyNumberFormat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'WC Position'!$B$2</c:f>
              <c:strCache>
                <c:ptCount val="1"/>
                <c:pt idx="0">
                  <c:v>X-POS CARD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'WC Position'!$B$3:$B$12</c:f>
              <c:numCache/>
            </c:numRef>
          </c:val>
          <c:smooth val="0"/>
        </c:ser>
        <c:marker val="1"/>
        <c:axId val="30266152"/>
        <c:axId val="3959913"/>
      </c:lineChart>
      <c:catAx>
        <c:axId val="30266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59913"/>
        <c:crosses val="autoZero"/>
        <c:auto val="1"/>
        <c:lblOffset val="100"/>
        <c:noMultiLvlLbl val="0"/>
      </c:catAx>
      <c:valAx>
        <c:axId val="3959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X-Position of WC (symmetry)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2661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TB 6 -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BENCH$CSY'!$H$2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BENCH$CSY'!$H$3:$H$12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4415362"/>
        <c:axId val="18411667"/>
      </c:lineChart>
      <c:catAx>
        <c:axId val="244153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411667"/>
        <c:crosses val="autoZero"/>
        <c:auto val="1"/>
        <c:lblOffset val="100"/>
        <c:noMultiLvlLbl val="0"/>
      </c:catAx>
      <c:valAx>
        <c:axId val="184116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4153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TB 6 -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BENCH$CSY'!$I$2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BENCH$CSY'!$I$3:$I$12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1487276"/>
        <c:axId val="14950029"/>
      </c:lineChart>
      <c:catAx>
        <c:axId val="31487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950029"/>
        <c:crosses val="autoZero"/>
        <c:auto val="1"/>
        <c:lblOffset val="100"/>
        <c:noMultiLvlLbl val="0"/>
      </c:catAx>
      <c:valAx>
        <c:axId val="14950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487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TB 7 -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BENCH$CSY'!$B$18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BENCH$CSY'!$B$19:$B$28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32534"/>
        <c:axId val="2992807"/>
      </c:lineChart>
      <c:catAx>
        <c:axId val="332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92807"/>
        <c:crosses val="autoZero"/>
        <c:auto val="1"/>
        <c:lblOffset val="100"/>
        <c:noMultiLvlLbl val="0"/>
      </c:catAx>
      <c:valAx>
        <c:axId val="29928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25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TB 7 -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BENCH$CSY'!$C$18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BENCH$CSY'!$C$19:$C$28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6935264"/>
        <c:axId val="41090785"/>
      </c:lineChart>
      <c:catAx>
        <c:axId val="269352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090785"/>
        <c:crosses val="autoZero"/>
        <c:auto val="1"/>
        <c:lblOffset val="100"/>
        <c:noMultiLvlLbl val="0"/>
      </c:catAx>
      <c:valAx>
        <c:axId val="410907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9352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TB 7 -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BENCH$CSY'!$D$18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BENCH$CSY'!$D$19:$D$28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4272746"/>
        <c:axId val="40019259"/>
      </c:lineChart>
      <c:catAx>
        <c:axId val="34272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019259"/>
        <c:crosses val="autoZero"/>
        <c:auto val="1"/>
        <c:lblOffset val="100"/>
        <c:noMultiLvlLbl val="0"/>
      </c:catAx>
      <c:valAx>
        <c:axId val="40019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2727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TB 8 -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BENCH$CSY'!$G$18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BENCH$CSY'!$G$19:$G$28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4629012"/>
        <c:axId val="20334517"/>
      </c:lineChart>
      <c:catAx>
        <c:axId val="24629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334517"/>
        <c:crosses val="autoZero"/>
        <c:auto val="1"/>
        <c:lblOffset val="100"/>
        <c:noMultiLvlLbl val="0"/>
      </c:catAx>
      <c:valAx>
        <c:axId val="20334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6290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TB 8 -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BENCH$CSY'!$H$18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BENCH$CSY'!$H$19:$H$28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8792926"/>
        <c:axId val="36483151"/>
      </c:lineChart>
      <c:catAx>
        <c:axId val="48792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483151"/>
        <c:crosses val="autoZero"/>
        <c:auto val="1"/>
        <c:lblOffset val="100"/>
        <c:noMultiLvlLbl val="0"/>
      </c:catAx>
      <c:valAx>
        <c:axId val="36483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7929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TB 8 -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BENCH$CSY'!$I$18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BENCH$CSY'!$I$19:$I$28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9912904"/>
        <c:axId val="2345225"/>
      </c:lineChart>
      <c:catAx>
        <c:axId val="59912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45225"/>
        <c:crosses val="autoZero"/>
        <c:auto val="1"/>
        <c:lblOffset val="100"/>
        <c:noMultiLvlLbl val="0"/>
      </c:catAx>
      <c:valAx>
        <c:axId val="2345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9129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'WC Position'!$E$2</c:f>
              <c:strCache>
                <c:ptCount val="1"/>
                <c:pt idx="0">
                  <c:v>X WIRE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'WC Position'!$E$3:$E$12</c:f>
              <c:numCache>
                <c:ptCount val="10"/>
                <c:pt idx="0">
                  <c:v>-0.36453</c:v>
                </c:pt>
                <c:pt idx="1">
                  <c:v>-0.36575</c:v>
                </c:pt>
                <c:pt idx="2">
                  <c:v>-0.3661</c:v>
                </c:pt>
                <c:pt idx="3">
                  <c:v>-0.36707</c:v>
                </c:pt>
                <c:pt idx="4">
                  <c:v>-0.3677</c:v>
                </c:pt>
                <c:pt idx="5">
                  <c:v>-0.36929</c:v>
                </c:pt>
                <c:pt idx="6">
                  <c:v>-0.36906</c:v>
                </c:pt>
                <c:pt idx="7">
                  <c:v>-0.36929</c:v>
                </c:pt>
                <c:pt idx="8">
                  <c:v>-0.369</c:v>
                </c:pt>
                <c:pt idx="9">
                  <c:v>-0.36942</c:v>
                </c:pt>
              </c:numCache>
            </c:numRef>
          </c:val>
          <c:smooth val="0"/>
        </c:ser>
        <c:marker val="1"/>
        <c:axId val="35639218"/>
        <c:axId val="52317507"/>
      </c:lineChart>
      <c:catAx>
        <c:axId val="35639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317507"/>
        <c:crosses val="autoZero"/>
        <c:auto val="1"/>
        <c:lblOffset val="100"/>
        <c:noMultiLvlLbl val="0"/>
      </c:catAx>
      <c:valAx>
        <c:axId val="52317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X- Position of Wire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639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'WC Position'!$F$2</c:f>
              <c:strCache>
                <c:ptCount val="1"/>
                <c:pt idx="0">
                  <c:v>Y WIRE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'WC Position'!$F$3:$F$12</c:f>
              <c:numCache>
                <c:ptCount val="10"/>
                <c:pt idx="0">
                  <c:v>-0.17991</c:v>
                </c:pt>
                <c:pt idx="1">
                  <c:v>-0.18103</c:v>
                </c:pt>
                <c:pt idx="2">
                  <c:v>-0.18154</c:v>
                </c:pt>
                <c:pt idx="3">
                  <c:v>-0.18166</c:v>
                </c:pt>
                <c:pt idx="4">
                  <c:v>-0.18155</c:v>
                </c:pt>
                <c:pt idx="5">
                  <c:v>-0.1815</c:v>
                </c:pt>
                <c:pt idx="6">
                  <c:v>-0.18185</c:v>
                </c:pt>
                <c:pt idx="7">
                  <c:v>-0.1822</c:v>
                </c:pt>
                <c:pt idx="8">
                  <c:v>-0.18335</c:v>
                </c:pt>
                <c:pt idx="9">
                  <c:v>-0.18352</c:v>
                </c:pt>
              </c:numCache>
            </c:numRef>
          </c:val>
          <c:smooth val="0"/>
        </c:ser>
        <c:marker val="1"/>
        <c:axId val="1095516"/>
        <c:axId val="9859645"/>
      </c:lineChart>
      <c:catAx>
        <c:axId val="1095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859645"/>
        <c:crosses val="autoZero"/>
        <c:auto val="1"/>
        <c:lblOffset val="100"/>
        <c:noMultiLvlLbl val="0"/>
      </c:catAx>
      <c:valAx>
        <c:axId val="98596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Y- Position of Wire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955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'WC Position'!$C$2</c:f>
              <c:strCache>
                <c:ptCount val="1"/>
                <c:pt idx="0">
                  <c:v>X-INTPT CARD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'WC Position'!$C$3:$C$12</c:f>
              <c:numCache>
                <c:ptCount val="10"/>
                <c:pt idx="0">
                  <c:v>-40.06149</c:v>
                </c:pt>
                <c:pt idx="1">
                  <c:v>-40.06294</c:v>
                </c:pt>
                <c:pt idx="2">
                  <c:v>-40.0632</c:v>
                </c:pt>
                <c:pt idx="3">
                  <c:v>-40.06394</c:v>
                </c:pt>
                <c:pt idx="4">
                  <c:v>-40.06449</c:v>
                </c:pt>
                <c:pt idx="5">
                  <c:v>-40.06649</c:v>
                </c:pt>
                <c:pt idx="6">
                  <c:v>-40.06597</c:v>
                </c:pt>
                <c:pt idx="7">
                  <c:v>-40.06623</c:v>
                </c:pt>
                <c:pt idx="8">
                  <c:v>-40.06554</c:v>
                </c:pt>
                <c:pt idx="9">
                  <c:v>-40.06599</c:v>
                </c:pt>
              </c:numCache>
            </c:numRef>
          </c:val>
          <c:smooth val="0"/>
        </c:ser>
        <c:marker val="1"/>
        <c:axId val="21627942"/>
        <c:axId val="60433751"/>
      </c:lineChart>
      <c:catAx>
        <c:axId val="216279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433751"/>
        <c:crosses val="autoZero"/>
        <c:auto val="1"/>
        <c:lblOffset val="100"/>
        <c:noMultiLvlLbl val="0"/>
      </c:catAx>
      <c:valAx>
        <c:axId val="604337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X-Intersect Pt of WC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6279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'WC Position'!$D$2</c:f>
              <c:strCache>
                <c:ptCount val="1"/>
                <c:pt idx="0">
                  <c:v>Y-INTPT CARD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'WC Position'!$D$3:$D$12</c:f>
              <c:numCache>
                <c:ptCount val="10"/>
                <c:pt idx="0">
                  <c:v>-95.04822</c:v>
                </c:pt>
                <c:pt idx="1">
                  <c:v>-95.04972</c:v>
                </c:pt>
                <c:pt idx="2">
                  <c:v>-95.05005</c:v>
                </c:pt>
                <c:pt idx="3">
                  <c:v>-95.05083</c:v>
                </c:pt>
                <c:pt idx="4">
                  <c:v>-95.05063</c:v>
                </c:pt>
                <c:pt idx="5">
                  <c:v>-95.05015</c:v>
                </c:pt>
                <c:pt idx="6">
                  <c:v>-95.05049</c:v>
                </c:pt>
                <c:pt idx="7">
                  <c:v>-95.05114</c:v>
                </c:pt>
                <c:pt idx="8">
                  <c:v>-95.05218</c:v>
                </c:pt>
                <c:pt idx="9">
                  <c:v>-95.05292</c:v>
                </c:pt>
              </c:numCache>
            </c:numRef>
          </c:val>
          <c:smooth val="0"/>
        </c:ser>
        <c:marker val="1"/>
        <c:axId val="7032848"/>
        <c:axId val="63295633"/>
      </c:lineChart>
      <c:catAx>
        <c:axId val="7032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95633"/>
        <c:crosses val="autoZero"/>
        <c:auto val="1"/>
        <c:lblOffset val="100"/>
        <c:noMultiLvlLbl val="0"/>
      </c:catAx>
      <c:valAx>
        <c:axId val="63295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Y-Intersection Pt WC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032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TB 5 -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BENCH$CSY'!$B$2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BENCH$CSY'!$B$3:$B$12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2789786"/>
        <c:axId val="26672619"/>
      </c:lineChart>
      <c:catAx>
        <c:axId val="32789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672619"/>
        <c:crosses val="autoZero"/>
        <c:auto val="1"/>
        <c:lblOffset val="100"/>
        <c:noMultiLvlLbl val="0"/>
      </c:catAx>
      <c:valAx>
        <c:axId val="266726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7897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TB 5 -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BENCH$CSY'!$C$2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BENCH$CSY'!$C$3:$C$12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8726980"/>
        <c:axId val="12998501"/>
      </c:lineChart>
      <c:catAx>
        <c:axId val="38726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998501"/>
        <c:crosses val="autoZero"/>
        <c:auto val="1"/>
        <c:lblOffset val="100"/>
        <c:noMultiLvlLbl val="0"/>
      </c:catAx>
      <c:valAx>
        <c:axId val="12998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7269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TB 5 -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BENCH$CSY'!$D$2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BENCH$CSY'!$D$3:$D$12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9877646"/>
        <c:axId val="46245631"/>
      </c:lineChart>
      <c:catAx>
        <c:axId val="49877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245631"/>
        <c:crosses val="autoZero"/>
        <c:auto val="1"/>
        <c:lblOffset val="100"/>
        <c:noMultiLvlLbl val="0"/>
      </c:catAx>
      <c:valAx>
        <c:axId val="46245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8776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TB 6 -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BENCH$CSY'!$G$2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BENCH$CSY'!$G$3:$G$12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3557496"/>
        <c:axId val="54908601"/>
      </c:lineChart>
      <c:catAx>
        <c:axId val="13557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908601"/>
        <c:crosses val="autoZero"/>
        <c:auto val="1"/>
        <c:lblOffset val="100"/>
        <c:noMultiLvlLbl val="0"/>
      </c:catAx>
      <c:valAx>
        <c:axId val="54908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5574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Relationship Id="rId8" Type="http://schemas.openxmlformats.org/officeDocument/2006/relationships/chart" Target="/xl/charts/chart13.xml" /><Relationship Id="rId9" Type="http://schemas.openxmlformats.org/officeDocument/2006/relationships/chart" Target="/xl/charts/chart14.xml" /><Relationship Id="rId10" Type="http://schemas.openxmlformats.org/officeDocument/2006/relationships/chart" Target="/xl/charts/chart15.xml" /><Relationship Id="rId11" Type="http://schemas.openxmlformats.org/officeDocument/2006/relationships/chart" Target="/xl/charts/chart16.xml" /><Relationship Id="rId12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47625</xdr:rowOff>
    </xdr:from>
    <xdr:to>
      <xdr:col>7</xdr:col>
      <xdr:colOff>476250</xdr:colOff>
      <xdr:row>42</xdr:row>
      <xdr:rowOff>9525</xdr:rowOff>
    </xdr:to>
    <xdr:graphicFrame>
      <xdr:nvGraphicFramePr>
        <xdr:cNvPr id="1" name="Chart 5"/>
        <xdr:cNvGraphicFramePr/>
      </xdr:nvGraphicFramePr>
      <xdr:xfrm>
        <a:off x="76200" y="4476750"/>
        <a:ext cx="60007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361950</xdr:colOff>
      <xdr:row>94</xdr:row>
      <xdr:rowOff>76200</xdr:rowOff>
    </xdr:from>
    <xdr:to>
      <xdr:col>7</xdr:col>
      <xdr:colOff>523875</xdr:colOff>
      <xdr:row>116</xdr:row>
      <xdr:rowOff>9525</xdr:rowOff>
    </xdr:to>
    <xdr:graphicFrame>
      <xdr:nvGraphicFramePr>
        <xdr:cNvPr id="2" name="Chart 7"/>
        <xdr:cNvGraphicFramePr/>
      </xdr:nvGraphicFramePr>
      <xdr:xfrm>
        <a:off x="361950" y="16163925"/>
        <a:ext cx="576262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333375</xdr:colOff>
      <xdr:row>116</xdr:row>
      <xdr:rowOff>76200</xdr:rowOff>
    </xdr:from>
    <xdr:to>
      <xdr:col>7</xdr:col>
      <xdr:colOff>514350</xdr:colOff>
      <xdr:row>139</xdr:row>
      <xdr:rowOff>76200</xdr:rowOff>
    </xdr:to>
    <xdr:graphicFrame>
      <xdr:nvGraphicFramePr>
        <xdr:cNvPr id="3" name="Chart 8"/>
        <xdr:cNvGraphicFramePr/>
      </xdr:nvGraphicFramePr>
      <xdr:xfrm>
        <a:off x="333375" y="19726275"/>
        <a:ext cx="5781675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47</xdr:row>
      <xdr:rowOff>85725</xdr:rowOff>
    </xdr:from>
    <xdr:to>
      <xdr:col>7</xdr:col>
      <xdr:colOff>533400</xdr:colOff>
      <xdr:row>69</xdr:row>
      <xdr:rowOff>28575</xdr:rowOff>
    </xdr:to>
    <xdr:graphicFrame>
      <xdr:nvGraphicFramePr>
        <xdr:cNvPr id="4" name="Chart 9"/>
        <xdr:cNvGraphicFramePr/>
      </xdr:nvGraphicFramePr>
      <xdr:xfrm>
        <a:off x="85725" y="8562975"/>
        <a:ext cx="6048375" cy="3505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</xdr:colOff>
      <xdr:row>70</xdr:row>
      <xdr:rowOff>133350</xdr:rowOff>
    </xdr:from>
    <xdr:to>
      <xdr:col>7</xdr:col>
      <xdr:colOff>523875</xdr:colOff>
      <xdr:row>93</xdr:row>
      <xdr:rowOff>142875</xdr:rowOff>
    </xdr:to>
    <xdr:graphicFrame>
      <xdr:nvGraphicFramePr>
        <xdr:cNvPr id="5" name="Chart 10"/>
        <xdr:cNvGraphicFramePr/>
      </xdr:nvGraphicFramePr>
      <xdr:xfrm>
        <a:off x="66675" y="12334875"/>
        <a:ext cx="6057900" cy="3733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51</xdr:row>
      <xdr:rowOff>66675</xdr:rowOff>
    </xdr:from>
    <xdr:to>
      <xdr:col>7</xdr:col>
      <xdr:colOff>809625</xdr:colOff>
      <xdr:row>67</xdr:row>
      <xdr:rowOff>85725</xdr:rowOff>
    </xdr:to>
    <xdr:graphicFrame>
      <xdr:nvGraphicFramePr>
        <xdr:cNvPr id="1" name="Chart 4"/>
        <xdr:cNvGraphicFramePr/>
      </xdr:nvGraphicFramePr>
      <xdr:xfrm>
        <a:off x="504825" y="10134600"/>
        <a:ext cx="57626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514350</xdr:colOff>
      <xdr:row>67</xdr:row>
      <xdr:rowOff>152400</xdr:rowOff>
    </xdr:from>
    <xdr:to>
      <xdr:col>7</xdr:col>
      <xdr:colOff>809625</xdr:colOff>
      <xdr:row>87</xdr:row>
      <xdr:rowOff>38100</xdr:rowOff>
    </xdr:to>
    <xdr:graphicFrame>
      <xdr:nvGraphicFramePr>
        <xdr:cNvPr id="2" name="Chart 5"/>
        <xdr:cNvGraphicFramePr/>
      </xdr:nvGraphicFramePr>
      <xdr:xfrm>
        <a:off x="514350" y="12839700"/>
        <a:ext cx="5753100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523875</xdr:colOff>
      <xdr:row>87</xdr:row>
      <xdr:rowOff>95250</xdr:rowOff>
    </xdr:from>
    <xdr:to>
      <xdr:col>7</xdr:col>
      <xdr:colOff>790575</xdr:colOff>
      <xdr:row>103</xdr:row>
      <xdr:rowOff>66675</xdr:rowOff>
    </xdr:to>
    <xdr:graphicFrame>
      <xdr:nvGraphicFramePr>
        <xdr:cNvPr id="3" name="Chart 6"/>
        <xdr:cNvGraphicFramePr/>
      </xdr:nvGraphicFramePr>
      <xdr:xfrm>
        <a:off x="523875" y="16021050"/>
        <a:ext cx="5724525" cy="2562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504825</xdr:colOff>
      <xdr:row>104</xdr:row>
      <xdr:rowOff>38100</xdr:rowOff>
    </xdr:from>
    <xdr:to>
      <xdr:col>7</xdr:col>
      <xdr:colOff>809625</xdr:colOff>
      <xdr:row>121</xdr:row>
      <xdr:rowOff>123825</xdr:rowOff>
    </xdr:to>
    <xdr:graphicFrame>
      <xdr:nvGraphicFramePr>
        <xdr:cNvPr id="4" name="Chart 7"/>
        <xdr:cNvGraphicFramePr/>
      </xdr:nvGraphicFramePr>
      <xdr:xfrm>
        <a:off x="504825" y="18716625"/>
        <a:ext cx="5762625" cy="2838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514350</xdr:colOff>
      <xdr:row>122</xdr:row>
      <xdr:rowOff>28575</xdr:rowOff>
    </xdr:from>
    <xdr:to>
      <xdr:col>8</xdr:col>
      <xdr:colOff>0</xdr:colOff>
      <xdr:row>141</xdr:row>
      <xdr:rowOff>85725</xdr:rowOff>
    </xdr:to>
    <xdr:graphicFrame>
      <xdr:nvGraphicFramePr>
        <xdr:cNvPr id="5" name="Chart 8"/>
        <xdr:cNvGraphicFramePr/>
      </xdr:nvGraphicFramePr>
      <xdr:xfrm>
        <a:off x="514350" y="21621750"/>
        <a:ext cx="5762625" cy="3133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504825</xdr:colOff>
      <xdr:row>141</xdr:row>
      <xdr:rowOff>114300</xdr:rowOff>
    </xdr:from>
    <xdr:to>
      <xdr:col>8</xdr:col>
      <xdr:colOff>9525</xdr:colOff>
      <xdr:row>156</xdr:row>
      <xdr:rowOff>142875</xdr:rowOff>
    </xdr:to>
    <xdr:graphicFrame>
      <xdr:nvGraphicFramePr>
        <xdr:cNvPr id="6" name="Chart 9"/>
        <xdr:cNvGraphicFramePr/>
      </xdr:nvGraphicFramePr>
      <xdr:xfrm>
        <a:off x="504825" y="24784050"/>
        <a:ext cx="5781675" cy="2457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485775</xdr:colOff>
      <xdr:row>157</xdr:row>
      <xdr:rowOff>85725</xdr:rowOff>
    </xdr:from>
    <xdr:to>
      <xdr:col>7</xdr:col>
      <xdr:colOff>809625</xdr:colOff>
      <xdr:row>174</xdr:row>
      <xdr:rowOff>123825</xdr:rowOff>
    </xdr:to>
    <xdr:graphicFrame>
      <xdr:nvGraphicFramePr>
        <xdr:cNvPr id="7" name="Chart 10"/>
        <xdr:cNvGraphicFramePr/>
      </xdr:nvGraphicFramePr>
      <xdr:xfrm>
        <a:off x="485775" y="27346275"/>
        <a:ext cx="5781675" cy="2790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504825</xdr:colOff>
      <xdr:row>175</xdr:row>
      <xdr:rowOff>9525</xdr:rowOff>
    </xdr:from>
    <xdr:to>
      <xdr:col>7</xdr:col>
      <xdr:colOff>781050</xdr:colOff>
      <xdr:row>194</xdr:row>
      <xdr:rowOff>0</xdr:rowOff>
    </xdr:to>
    <xdr:graphicFrame>
      <xdr:nvGraphicFramePr>
        <xdr:cNvPr id="8" name="Chart 11"/>
        <xdr:cNvGraphicFramePr/>
      </xdr:nvGraphicFramePr>
      <xdr:xfrm>
        <a:off x="504825" y="30184725"/>
        <a:ext cx="5734050" cy="30670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514350</xdr:colOff>
      <xdr:row>194</xdr:row>
      <xdr:rowOff>28575</xdr:rowOff>
    </xdr:from>
    <xdr:to>
      <xdr:col>8</xdr:col>
      <xdr:colOff>0</xdr:colOff>
      <xdr:row>209</xdr:row>
      <xdr:rowOff>95250</xdr:rowOff>
    </xdr:to>
    <xdr:graphicFrame>
      <xdr:nvGraphicFramePr>
        <xdr:cNvPr id="9" name="Chart 12"/>
        <xdr:cNvGraphicFramePr/>
      </xdr:nvGraphicFramePr>
      <xdr:xfrm>
        <a:off x="514350" y="33280350"/>
        <a:ext cx="5762625" cy="2495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485775</xdr:colOff>
      <xdr:row>210</xdr:row>
      <xdr:rowOff>38100</xdr:rowOff>
    </xdr:from>
    <xdr:to>
      <xdr:col>7</xdr:col>
      <xdr:colOff>809625</xdr:colOff>
      <xdr:row>229</xdr:row>
      <xdr:rowOff>114300</xdr:rowOff>
    </xdr:to>
    <xdr:graphicFrame>
      <xdr:nvGraphicFramePr>
        <xdr:cNvPr id="10" name="Chart 13"/>
        <xdr:cNvGraphicFramePr/>
      </xdr:nvGraphicFramePr>
      <xdr:xfrm>
        <a:off x="485775" y="35880675"/>
        <a:ext cx="5781675" cy="3152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485775</xdr:colOff>
      <xdr:row>230</xdr:row>
      <xdr:rowOff>0</xdr:rowOff>
    </xdr:from>
    <xdr:to>
      <xdr:col>7</xdr:col>
      <xdr:colOff>809625</xdr:colOff>
      <xdr:row>247</xdr:row>
      <xdr:rowOff>57150</xdr:rowOff>
    </xdr:to>
    <xdr:graphicFrame>
      <xdr:nvGraphicFramePr>
        <xdr:cNvPr id="11" name="Chart 14"/>
        <xdr:cNvGraphicFramePr/>
      </xdr:nvGraphicFramePr>
      <xdr:xfrm>
        <a:off x="485775" y="39081075"/>
        <a:ext cx="5781675" cy="28098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514350</xdr:colOff>
      <xdr:row>247</xdr:row>
      <xdr:rowOff>114300</xdr:rowOff>
    </xdr:from>
    <xdr:to>
      <xdr:col>8</xdr:col>
      <xdr:colOff>0</xdr:colOff>
      <xdr:row>262</xdr:row>
      <xdr:rowOff>85725</xdr:rowOff>
    </xdr:to>
    <xdr:graphicFrame>
      <xdr:nvGraphicFramePr>
        <xdr:cNvPr id="12" name="Chart 15"/>
        <xdr:cNvGraphicFramePr/>
      </xdr:nvGraphicFramePr>
      <xdr:xfrm>
        <a:off x="514350" y="41948100"/>
        <a:ext cx="5762625" cy="24003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H18" sqref="H18"/>
    </sheetView>
  </sheetViews>
  <sheetFormatPr defaultColWidth="9.140625" defaultRowHeight="12.75"/>
  <cols>
    <col min="1" max="1" width="9.140625" style="1" customWidth="1"/>
    <col min="2" max="6" width="13.140625" style="1" customWidth="1"/>
    <col min="7" max="16384" width="9.140625" style="1" customWidth="1"/>
  </cols>
  <sheetData>
    <row r="1" spans="1:6" ht="15.75" thickBot="1">
      <c r="A1" s="16" t="s">
        <v>15</v>
      </c>
      <c r="B1" s="19" t="s">
        <v>12</v>
      </c>
      <c r="C1" s="19" t="s">
        <v>12</v>
      </c>
      <c r="D1" s="19" t="s">
        <v>12</v>
      </c>
      <c r="E1" s="19" t="s">
        <v>23</v>
      </c>
      <c r="F1" s="19" t="s">
        <v>23</v>
      </c>
    </row>
    <row r="2" spans="1:6" ht="31.5">
      <c r="A2" s="13" t="s">
        <v>13</v>
      </c>
      <c r="B2" s="17" t="s">
        <v>0</v>
      </c>
      <c r="C2" s="17" t="s">
        <v>16</v>
      </c>
      <c r="D2" s="17" t="s">
        <v>11</v>
      </c>
      <c r="E2" s="17" t="s">
        <v>18</v>
      </c>
      <c r="F2" s="18" t="s">
        <v>19</v>
      </c>
    </row>
    <row r="3" spans="1:6" ht="15.75">
      <c r="A3" s="11">
        <v>1</v>
      </c>
      <c r="B3" s="25">
        <v>-0.02579</v>
      </c>
      <c r="C3" s="25">
        <v>-40.05694</v>
      </c>
      <c r="D3" s="25">
        <v>-95.17659</v>
      </c>
      <c r="E3" s="2">
        <v>-0.44772</v>
      </c>
      <c r="F3" s="8">
        <v>-0.18184</v>
      </c>
    </row>
    <row r="4" spans="1:6" ht="15.75">
      <c r="A4" s="11">
        <v>2</v>
      </c>
      <c r="B4" s="25">
        <v>-0.02684</v>
      </c>
      <c r="C4" s="25">
        <v>-40.05827</v>
      </c>
      <c r="D4" s="25">
        <v>-95.17695</v>
      </c>
      <c r="E4" s="2">
        <v>-0.44877</v>
      </c>
      <c r="F4" s="8">
        <v>-0.1821</v>
      </c>
    </row>
    <row r="5" spans="1:6" ht="15.75">
      <c r="A5" s="11">
        <v>3</v>
      </c>
      <c r="B5" s="25">
        <v>-0.02685</v>
      </c>
      <c r="C5" s="25">
        <v>-40.05846</v>
      </c>
      <c r="D5" s="25">
        <v>-95.1767</v>
      </c>
      <c r="E5" s="2">
        <v>-0.44882</v>
      </c>
      <c r="F5" s="8">
        <v>-0.18228</v>
      </c>
    </row>
    <row r="6" spans="1:6" ht="15.75">
      <c r="A6" s="11">
        <v>4</v>
      </c>
      <c r="B6" s="25">
        <v>-0.02759</v>
      </c>
      <c r="C6" s="26">
        <v>-40.05913</v>
      </c>
      <c r="D6" s="26">
        <v>-95.17725</v>
      </c>
      <c r="E6" s="2">
        <v>-0.44951</v>
      </c>
      <c r="F6" s="8">
        <v>-0.18306</v>
      </c>
    </row>
    <row r="7" spans="1:6" ht="15.75">
      <c r="A7" s="11">
        <v>5</v>
      </c>
      <c r="B7" s="25">
        <v>-0.02406</v>
      </c>
      <c r="C7" s="26">
        <v>-40.05455</v>
      </c>
      <c r="D7" s="26">
        <v>-95.17855</v>
      </c>
      <c r="E7" s="2">
        <v>-0.44599</v>
      </c>
      <c r="F7" s="8">
        <v>-0.18291</v>
      </c>
    </row>
    <row r="8" spans="1:6" ht="15.75">
      <c r="A8" s="11">
        <v>6</v>
      </c>
      <c r="B8" s="25">
        <v>-0.02645</v>
      </c>
      <c r="C8" s="26">
        <v>-40.05783</v>
      </c>
      <c r="D8" s="26">
        <v>-95.17715</v>
      </c>
      <c r="E8" s="2">
        <v>-0.44833</v>
      </c>
      <c r="F8" s="8">
        <v>-0.18249</v>
      </c>
    </row>
    <row r="9" spans="1:6" ht="15.75">
      <c r="A9" s="11">
        <v>7</v>
      </c>
      <c r="B9" s="25">
        <v>-0.02467</v>
      </c>
      <c r="C9" s="26">
        <v>-40.05513</v>
      </c>
      <c r="D9" s="26">
        <v>-95.17959</v>
      </c>
      <c r="E9" s="2">
        <v>-0.44664</v>
      </c>
      <c r="F9" s="8">
        <v>-0.18345</v>
      </c>
    </row>
    <row r="10" spans="1:6" ht="15.75">
      <c r="A10" s="11">
        <v>8</v>
      </c>
      <c r="B10" s="26">
        <v>-0.02244</v>
      </c>
      <c r="C10" s="26">
        <v>-40.0527</v>
      </c>
      <c r="D10" s="26">
        <v>-95.17871</v>
      </c>
      <c r="E10" s="2">
        <v>-0.44452</v>
      </c>
      <c r="F10" s="8">
        <v>-0.18242</v>
      </c>
    </row>
    <row r="11" spans="1:6" ht="15.75">
      <c r="A11" s="11">
        <v>9</v>
      </c>
      <c r="B11" s="26">
        <v>-0.02509</v>
      </c>
      <c r="C11" s="26">
        <v>-40.0558</v>
      </c>
      <c r="D11" s="26">
        <v>-95.17873</v>
      </c>
      <c r="E11" s="2">
        <v>-0.44703</v>
      </c>
      <c r="F11" s="8">
        <v>-0.18348</v>
      </c>
    </row>
    <row r="12" spans="1:6" ht="16.5" thickBot="1">
      <c r="A12" s="21">
        <v>10</v>
      </c>
      <c r="B12" s="27">
        <v>-0.02534</v>
      </c>
      <c r="C12" s="27">
        <v>-40.05615</v>
      </c>
      <c r="D12" s="27">
        <v>-95.17928</v>
      </c>
      <c r="E12" s="22">
        <v>-0.44722</v>
      </c>
      <c r="F12" s="23">
        <v>-0.18434</v>
      </c>
    </row>
    <row r="13" spans="1:6" ht="16.5" thickTop="1">
      <c r="A13" s="11" t="s">
        <v>8</v>
      </c>
      <c r="B13" s="2">
        <f>AVERAGE(B3:B12)</f>
        <v>-0.025512</v>
      </c>
      <c r="C13" s="2">
        <f>AVERAGE(C3:C12)</f>
        <v>-40.056495999999996</v>
      </c>
      <c r="D13" s="2">
        <f>AVERAGE(D3:D12)</f>
        <v>-95.17794999999998</v>
      </c>
      <c r="E13" s="2">
        <f>AVERAGE(E3:E12)</f>
        <v>-0.447455</v>
      </c>
      <c r="F13" s="8">
        <f>AVERAGE(F3:F12)</f>
        <v>-0.182837</v>
      </c>
    </row>
    <row r="14" spans="1:6" ht="15.75">
      <c r="A14" s="11" t="s">
        <v>9</v>
      </c>
      <c r="B14" s="2">
        <f>MAX(B3:B12)-MIN(B3:B12)</f>
        <v>0.005149999999999998</v>
      </c>
      <c r="C14" s="2">
        <f>MAX(C3:C12)-MIN(C3:C12)</f>
        <v>0.006430000000001712</v>
      </c>
      <c r="D14" s="2">
        <f>MAX(D3:D12)-MIN(D3:D12)</f>
        <v>0.0030000000000001137</v>
      </c>
      <c r="E14" s="2">
        <f>MAX(E3:E12)-MIN(E3:E12)</f>
        <v>0.0049899999999999944</v>
      </c>
      <c r="F14" s="8">
        <f>MAX(F3:F12)-MIN(F3:F12)</f>
        <v>0.0025000000000000022</v>
      </c>
    </row>
    <row r="15" spans="1:6" ht="15.75">
      <c r="A15" s="11" t="s">
        <v>10</v>
      </c>
      <c r="B15" s="2">
        <f>STDEV(B3:B12)</f>
        <v>0.0015380781659084957</v>
      </c>
      <c r="C15" s="2">
        <f>STDEV(C3:C12)</f>
        <v>0.0020162021503589323</v>
      </c>
      <c r="D15" s="2">
        <f>STDEV(D3:D12)</f>
        <v>0.0011326762801247795</v>
      </c>
      <c r="E15" s="2">
        <f>STDEV(E3:E12)</f>
        <v>0.0015022889942425263</v>
      </c>
      <c r="F15" s="8">
        <f>STDEV(F3:F12)</f>
        <v>0.000763399560445831</v>
      </c>
    </row>
    <row r="16" spans="1:6" ht="15.75">
      <c r="A16" s="31" t="s">
        <v>22</v>
      </c>
      <c r="B16" s="2">
        <v>0.065</v>
      </c>
      <c r="C16" s="2" t="s">
        <v>21</v>
      </c>
      <c r="D16" s="2" t="s">
        <v>21</v>
      </c>
      <c r="E16" s="2">
        <v>0.065</v>
      </c>
      <c r="F16" s="8">
        <v>0.03</v>
      </c>
    </row>
    <row r="17" spans="1:6" ht="15.75" thickBot="1">
      <c r="A17" s="28" t="s">
        <v>20</v>
      </c>
      <c r="B17" s="29">
        <v>0</v>
      </c>
      <c r="C17" s="29" t="s">
        <v>21</v>
      </c>
      <c r="D17" s="29" t="s">
        <v>21</v>
      </c>
      <c r="E17" s="29">
        <v>-0.4</v>
      </c>
      <c r="F17" s="30">
        <v>-0.2</v>
      </c>
    </row>
  </sheetData>
  <printOptions/>
  <pageMargins left="0.5" right="0.5" top="1" bottom="0.25" header="0.5" footer="0.5"/>
  <pageSetup horizontalDpi="600" verticalDpi="600" orientation="portrait" r:id="rId2"/>
  <headerFooter alignWithMargins="0">
    <oddHeader>&amp;C&amp;F
NO VACUUM STATS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B3" sqref="B3:D12"/>
    </sheetView>
  </sheetViews>
  <sheetFormatPr defaultColWidth="9.140625" defaultRowHeight="12.75"/>
  <cols>
    <col min="1" max="1" width="10.28125" style="1" bestFit="1" customWidth="1"/>
    <col min="2" max="2" width="13.8515625" style="2" bestFit="1" customWidth="1"/>
    <col min="3" max="4" width="12.7109375" style="2" bestFit="1" customWidth="1"/>
    <col min="5" max="5" width="8.421875" style="3" customWidth="1"/>
    <col min="6" max="6" width="11.140625" style="1" customWidth="1"/>
    <col min="7" max="7" width="12.7109375" style="1" bestFit="1" customWidth="1"/>
    <col min="8" max="8" width="12.28125" style="1" bestFit="1" customWidth="1"/>
    <col min="9" max="9" width="12.421875" style="1" bestFit="1" customWidth="1"/>
    <col min="10" max="16384" width="9.140625" style="1" customWidth="1"/>
  </cols>
  <sheetData>
    <row r="1" spans="1:7" ht="15.75" thickBot="1">
      <c r="A1" s="16" t="s">
        <v>15</v>
      </c>
      <c r="B1" s="19" t="s">
        <v>12</v>
      </c>
      <c r="F1" s="16" t="s">
        <v>15</v>
      </c>
      <c r="G1" s="19" t="s">
        <v>12</v>
      </c>
    </row>
    <row r="2" spans="1:9" ht="15.75">
      <c r="A2" s="13" t="s">
        <v>1</v>
      </c>
      <c r="B2" s="14" t="s">
        <v>2</v>
      </c>
      <c r="C2" s="14" t="s">
        <v>3</v>
      </c>
      <c r="D2" s="15" t="s">
        <v>4</v>
      </c>
      <c r="F2" s="13" t="s">
        <v>5</v>
      </c>
      <c r="G2" s="14" t="s">
        <v>2</v>
      </c>
      <c r="H2" s="14" t="s">
        <v>3</v>
      </c>
      <c r="I2" s="15" t="s">
        <v>4</v>
      </c>
    </row>
    <row r="3" spans="1:9" ht="15.75">
      <c r="A3" s="11">
        <f>'WC Position'!A3</f>
        <v>1</v>
      </c>
      <c r="B3" s="2">
        <v>93.90517</v>
      </c>
      <c r="C3" s="2">
        <v>102.26059</v>
      </c>
      <c r="D3" s="8">
        <v>-37.91767</v>
      </c>
      <c r="F3" s="11">
        <f>'WC Position'!A3</f>
        <v>1</v>
      </c>
      <c r="G3" s="2">
        <v>-94.9659</v>
      </c>
      <c r="H3" s="2">
        <v>102.31005</v>
      </c>
      <c r="I3" s="8">
        <v>-38.2033</v>
      </c>
    </row>
    <row r="4" spans="1:9" ht="15.75">
      <c r="A4" s="11">
        <f>'WC Position'!A4</f>
        <v>2</v>
      </c>
      <c r="B4" s="2">
        <v>93.90437</v>
      </c>
      <c r="C4" s="2">
        <v>102.25967</v>
      </c>
      <c r="D4" s="8">
        <v>-37.91738</v>
      </c>
      <c r="F4" s="11">
        <f>'WC Position'!A4</f>
        <v>2</v>
      </c>
      <c r="G4" s="2">
        <v>-94.96623</v>
      </c>
      <c r="H4" s="2">
        <v>102.30968</v>
      </c>
      <c r="I4" s="8">
        <v>-38.20308</v>
      </c>
    </row>
    <row r="5" spans="1:9" ht="15.75">
      <c r="A5" s="11">
        <f>'WC Position'!A5</f>
        <v>3</v>
      </c>
      <c r="B5" s="2">
        <v>93.90448</v>
      </c>
      <c r="C5" s="2">
        <v>102.25875</v>
      </c>
      <c r="D5" s="8">
        <v>-37.91713</v>
      </c>
      <c r="F5" s="11">
        <f>'WC Position'!A5</f>
        <v>3</v>
      </c>
      <c r="G5" s="2">
        <v>-94.96613</v>
      </c>
      <c r="H5" s="2">
        <v>102.30951</v>
      </c>
      <c r="I5" s="8">
        <v>-38.20302</v>
      </c>
    </row>
    <row r="6" spans="1:9" ht="15.75">
      <c r="A6" s="11">
        <f>'WC Position'!A6</f>
        <v>4</v>
      </c>
      <c r="B6" s="2">
        <v>93.90574</v>
      </c>
      <c r="C6" s="2">
        <v>102.2571</v>
      </c>
      <c r="D6" s="8">
        <v>-37.91461</v>
      </c>
      <c r="F6" s="11">
        <f>'WC Position'!A6</f>
        <v>4</v>
      </c>
      <c r="G6" s="2">
        <v>-94.96499</v>
      </c>
      <c r="H6" s="2">
        <v>102.31033</v>
      </c>
      <c r="I6" s="8">
        <v>-38.2044</v>
      </c>
    </row>
    <row r="7" spans="1:9" ht="15.75">
      <c r="A7" s="11">
        <f>'WC Position'!A7</f>
        <v>5</v>
      </c>
      <c r="B7" s="2">
        <v>93.90145</v>
      </c>
      <c r="C7" s="2">
        <v>102.26153</v>
      </c>
      <c r="D7" s="8">
        <v>-37.9228</v>
      </c>
      <c r="F7" s="11">
        <f>'WC Position'!A7</f>
        <v>5</v>
      </c>
      <c r="G7" s="2">
        <v>-94.9694</v>
      </c>
      <c r="H7" s="2">
        <v>102.30928</v>
      </c>
      <c r="I7" s="8">
        <v>-38.2007</v>
      </c>
    </row>
    <row r="8" spans="1:9" ht="15.75">
      <c r="A8" s="11">
        <f>'WC Position'!A8</f>
        <v>6</v>
      </c>
      <c r="B8" s="2">
        <v>93.90549</v>
      </c>
      <c r="C8" s="2">
        <v>102.25873</v>
      </c>
      <c r="D8" s="8">
        <v>-37.91583</v>
      </c>
      <c r="F8" s="11">
        <f>'WC Position'!A8</f>
        <v>6</v>
      </c>
      <c r="G8" s="2">
        <v>-94.96564</v>
      </c>
      <c r="H8" s="2">
        <v>102.31178</v>
      </c>
      <c r="I8" s="8">
        <v>-38.20467</v>
      </c>
    </row>
    <row r="9" spans="1:9" ht="15.75">
      <c r="A9" s="11">
        <f>'WC Position'!A9</f>
        <v>7</v>
      </c>
      <c r="B9" s="2">
        <v>93.90008</v>
      </c>
      <c r="C9" s="2">
        <v>102.26062</v>
      </c>
      <c r="D9" s="8">
        <v>-37.92269</v>
      </c>
      <c r="F9" s="11">
        <f>'WC Position'!A9</f>
        <v>7</v>
      </c>
      <c r="G9" s="2">
        <v>-94.97118</v>
      </c>
      <c r="H9" s="2">
        <v>102.30824</v>
      </c>
      <c r="I9" s="8">
        <v>-38.20063</v>
      </c>
    </row>
    <row r="10" spans="1:9" ht="15.75">
      <c r="A10" s="11">
        <f>'WC Position'!A10</f>
        <v>8</v>
      </c>
      <c r="B10" s="2">
        <v>93.90016</v>
      </c>
      <c r="C10" s="2">
        <v>102.2631</v>
      </c>
      <c r="D10" s="8">
        <v>-37.92555</v>
      </c>
      <c r="F10" s="11">
        <f>'WC Position'!A10</f>
        <v>8</v>
      </c>
      <c r="G10" s="2">
        <v>-94.9711</v>
      </c>
      <c r="H10" s="2">
        <v>102.31042</v>
      </c>
      <c r="I10" s="8">
        <v>-38.20094</v>
      </c>
    </row>
    <row r="11" spans="1:9" ht="15.75">
      <c r="A11" s="11">
        <f>'WC Position'!A11</f>
        <v>9</v>
      </c>
      <c r="B11" s="2">
        <v>93.90285</v>
      </c>
      <c r="C11" s="2">
        <v>102.25924</v>
      </c>
      <c r="D11" s="8">
        <v>-37.91914</v>
      </c>
      <c r="F11" s="11">
        <f>'WC Position'!A11</f>
        <v>9</v>
      </c>
      <c r="G11" s="2">
        <v>-94.96886</v>
      </c>
      <c r="H11" s="2">
        <v>102.31003</v>
      </c>
      <c r="I11" s="8">
        <v>-38.20355</v>
      </c>
    </row>
    <row r="12" spans="1:9" ht="16.5" thickBot="1">
      <c r="A12" s="21">
        <f>'WC Position'!A12</f>
        <v>10</v>
      </c>
      <c r="B12" s="22">
        <v>93.90291</v>
      </c>
      <c r="C12" s="22">
        <v>102.25784</v>
      </c>
      <c r="D12" s="23">
        <v>-37.91795</v>
      </c>
      <c r="F12" s="21">
        <f>'WC Position'!A12</f>
        <v>10</v>
      </c>
      <c r="G12" s="22">
        <v>-94.96854</v>
      </c>
      <c r="H12" s="22">
        <v>102.30941</v>
      </c>
      <c r="I12" s="23">
        <v>-38.20371</v>
      </c>
    </row>
    <row r="13" spans="1:9" ht="16.5" thickTop="1">
      <c r="A13" s="11" t="s">
        <v>8</v>
      </c>
      <c r="B13" s="2">
        <f>AVERAGE(B3:B12)</f>
        <v>93.90326999999999</v>
      </c>
      <c r="C13" s="2">
        <f>AVERAGE(C3:C12)</f>
        <v>102.259717</v>
      </c>
      <c r="D13" s="8">
        <f>AVERAGE(D3:D12)</f>
        <v>-37.919075</v>
      </c>
      <c r="F13" s="11" t="s">
        <v>8</v>
      </c>
      <c r="G13" s="2">
        <f>AVERAGE(G3:G12)</f>
        <v>-94.96779699999999</v>
      </c>
      <c r="H13" s="2">
        <f>AVERAGE(H3:H12)</f>
        <v>102.30987299999998</v>
      </c>
      <c r="I13" s="8">
        <f>AVERAGE(I3:I12)</f>
        <v>-38.2028</v>
      </c>
    </row>
    <row r="14" spans="1:9" ht="15.75">
      <c r="A14" s="11" t="s">
        <v>9</v>
      </c>
      <c r="B14" s="2">
        <f>MAX(B3:B12)-MIN(B3:B12)</f>
        <v>0.005659999999991783</v>
      </c>
      <c r="C14" s="2">
        <f>MAX(C3:C12)-MIN(C3:C12)</f>
        <v>0.006000000000000227</v>
      </c>
      <c r="D14" s="8">
        <f>MAX(D3:D12)-MIN(D3:D12)</f>
        <v>0.010939999999997951</v>
      </c>
      <c r="F14" s="11" t="s">
        <v>9</v>
      </c>
      <c r="G14" s="2">
        <f>MAX(G3:G12)-MIN(G3:G12)</f>
        <v>0.0061900000000036925</v>
      </c>
      <c r="H14" s="2">
        <f>MAX(H3:H12)-MIN(H3:H12)</f>
        <v>0.003540000000000987</v>
      </c>
      <c r="I14" s="8">
        <f>MAX(I3:I12)-MIN(I3:I12)</f>
        <v>0.004040000000003374</v>
      </c>
    </row>
    <row r="15" spans="1:9" ht="16.5" thickBot="1">
      <c r="A15" s="12" t="s">
        <v>10</v>
      </c>
      <c r="B15" s="9">
        <f>STDEV(B3:B12)</f>
        <v>0.0021286406721446366</v>
      </c>
      <c r="C15" s="9">
        <f>STDEV(C3:C12)</f>
        <v>0.0017894757146512431</v>
      </c>
      <c r="D15" s="10">
        <f>STDEV(D3:D12)</f>
        <v>0.0034838620013495076</v>
      </c>
      <c r="F15" s="12" t="s">
        <v>10</v>
      </c>
      <c r="G15" s="9">
        <f>STDEV(G3:G12)</f>
        <v>0.0023087035804169333</v>
      </c>
      <c r="H15" s="9">
        <f>STDEV(H3:H12)</f>
        <v>0.0009190822717367234</v>
      </c>
      <c r="I15" s="10">
        <f>STDEV(I3:I12)</f>
        <v>0.0015056486236102243</v>
      </c>
    </row>
    <row r="16" spans="1:9" ht="15.75">
      <c r="A16" s="20"/>
      <c r="F16" s="20"/>
      <c r="G16" s="2"/>
      <c r="H16" s="2"/>
      <c r="I16" s="2"/>
    </row>
    <row r="17" spans="1:7" ht="15.75" thickBot="1">
      <c r="A17" s="16" t="s">
        <v>15</v>
      </c>
      <c r="B17" s="4" t="s">
        <v>12</v>
      </c>
      <c r="F17" s="16" t="s">
        <v>15</v>
      </c>
      <c r="G17" s="4" t="s">
        <v>12</v>
      </c>
    </row>
    <row r="18" spans="1:9" ht="15.75">
      <c r="A18" s="13" t="s">
        <v>6</v>
      </c>
      <c r="B18" s="14" t="s">
        <v>2</v>
      </c>
      <c r="C18" s="14" t="s">
        <v>3</v>
      </c>
      <c r="D18" s="15" t="s">
        <v>4</v>
      </c>
      <c r="F18" s="13" t="s">
        <v>7</v>
      </c>
      <c r="G18" s="14" t="s">
        <v>2</v>
      </c>
      <c r="H18" s="14" t="s">
        <v>3</v>
      </c>
      <c r="I18" s="15" t="s">
        <v>4</v>
      </c>
    </row>
    <row r="19" spans="1:9" ht="15.75">
      <c r="A19" s="11">
        <f>'WC Position'!A3</f>
        <v>1</v>
      </c>
      <c r="B19" s="2">
        <v>-52.03054</v>
      </c>
      <c r="C19" s="2">
        <v>101.90836</v>
      </c>
      <c r="D19" s="8">
        <v>67.7117</v>
      </c>
      <c r="F19" s="11">
        <f>'WC Position'!A3</f>
        <v>1</v>
      </c>
      <c r="G19" s="2">
        <v>50.57807</v>
      </c>
      <c r="H19" s="2">
        <v>101.89148</v>
      </c>
      <c r="I19" s="8">
        <v>67.87453</v>
      </c>
    </row>
    <row r="20" spans="1:9" ht="15.75">
      <c r="A20" s="11">
        <f>'WC Position'!A4</f>
        <v>2</v>
      </c>
      <c r="B20" s="2">
        <v>-52.03114</v>
      </c>
      <c r="C20" s="2">
        <v>101.90996</v>
      </c>
      <c r="D20" s="8">
        <v>67.71143</v>
      </c>
      <c r="F20" s="11">
        <f>'WC Position'!A4</f>
        <v>2</v>
      </c>
      <c r="G20" s="2">
        <v>50.57718</v>
      </c>
      <c r="H20" s="2">
        <v>101.89334</v>
      </c>
      <c r="I20" s="8">
        <v>67.87517</v>
      </c>
    </row>
    <row r="21" spans="1:9" ht="15.75">
      <c r="A21" s="11">
        <f>'WC Position'!A5</f>
        <v>3</v>
      </c>
      <c r="B21" s="2">
        <v>-52.0312</v>
      </c>
      <c r="C21" s="2">
        <v>101.91045</v>
      </c>
      <c r="D21" s="8">
        <v>67.71158</v>
      </c>
      <c r="F21" s="11">
        <f>'WC Position'!A5</f>
        <v>3</v>
      </c>
      <c r="G21" s="2">
        <v>50.57695</v>
      </c>
      <c r="H21" s="2">
        <v>101.89301</v>
      </c>
      <c r="I21" s="8">
        <v>67.87546</v>
      </c>
    </row>
    <row r="22" spans="1:9" ht="15.75">
      <c r="A22" s="11">
        <f>'WC Position'!A6</f>
        <v>4</v>
      </c>
      <c r="B22" s="2">
        <v>-52.03213</v>
      </c>
      <c r="C22" s="2">
        <v>101.91076</v>
      </c>
      <c r="D22" s="8">
        <v>67.71087</v>
      </c>
      <c r="F22" s="11">
        <f>'WC Position'!A6</f>
        <v>4</v>
      </c>
      <c r="G22" s="2">
        <v>50.57596</v>
      </c>
      <c r="H22" s="2">
        <v>101.89309</v>
      </c>
      <c r="I22" s="8">
        <v>67.87739</v>
      </c>
    </row>
    <row r="23" spans="1:9" ht="15.75">
      <c r="A23" s="11">
        <f>'WC Position'!A7</f>
        <v>5</v>
      </c>
      <c r="B23" s="2">
        <v>-52.02937</v>
      </c>
      <c r="C23" s="2">
        <v>101.90658</v>
      </c>
      <c r="D23" s="8">
        <v>67.71155</v>
      </c>
      <c r="F23" s="11">
        <f>'WC Position'!A7</f>
        <v>5</v>
      </c>
      <c r="G23" s="2">
        <v>50.57855</v>
      </c>
      <c r="H23" s="2">
        <v>101.89221</v>
      </c>
      <c r="I23" s="8">
        <v>67.87148</v>
      </c>
    </row>
    <row r="24" spans="1:9" ht="15.75">
      <c r="A24" s="11">
        <f>'WC Position'!A8</f>
        <v>6</v>
      </c>
      <c r="B24" s="2">
        <v>-52.0316</v>
      </c>
      <c r="C24" s="2">
        <v>101.90964</v>
      </c>
      <c r="D24" s="8">
        <v>67.71021</v>
      </c>
      <c r="F24" s="11">
        <f>'WC Position'!A8</f>
        <v>6</v>
      </c>
      <c r="G24" s="2">
        <v>50.57642</v>
      </c>
      <c r="H24" s="2">
        <v>101.89231</v>
      </c>
      <c r="I24" s="8">
        <v>67.87603</v>
      </c>
    </row>
    <row r="25" spans="1:9" ht="15.75">
      <c r="A25" s="11">
        <f>'WC Position'!A9</f>
        <v>7</v>
      </c>
      <c r="B25" s="2">
        <v>-52.03039</v>
      </c>
      <c r="C25" s="2">
        <v>101.90777</v>
      </c>
      <c r="D25" s="8">
        <v>67.71251</v>
      </c>
      <c r="F25" s="11">
        <f>'WC Position'!A9</f>
        <v>7</v>
      </c>
      <c r="G25" s="2">
        <v>50.57779</v>
      </c>
      <c r="H25" s="2">
        <v>101.89373</v>
      </c>
      <c r="I25" s="8">
        <v>67.8721</v>
      </c>
    </row>
    <row r="26" spans="1:9" ht="15.75">
      <c r="A26" s="11">
        <f>'WC Position'!A10</f>
        <v>8</v>
      </c>
      <c r="B26" s="2">
        <v>-52.02838</v>
      </c>
      <c r="C26" s="2">
        <v>101.90575</v>
      </c>
      <c r="D26" s="8">
        <v>67.71164</v>
      </c>
      <c r="F26" s="11">
        <f>'WC Position'!A10</f>
        <v>8</v>
      </c>
      <c r="G26" s="2">
        <v>50.57966</v>
      </c>
      <c r="H26" s="2">
        <v>101.892</v>
      </c>
      <c r="I26" s="8">
        <v>67.86981</v>
      </c>
    </row>
    <row r="27" spans="1:9" ht="15.75">
      <c r="A27" s="11">
        <f>'WC Position'!A11</f>
        <v>9</v>
      </c>
      <c r="B27" s="2">
        <v>-52.03072</v>
      </c>
      <c r="C27" s="2">
        <v>101.90826</v>
      </c>
      <c r="D27" s="8">
        <v>67.71079</v>
      </c>
      <c r="F27" s="11">
        <f>'WC Position'!A11</f>
        <v>9</v>
      </c>
      <c r="G27" s="2">
        <v>50.57722</v>
      </c>
      <c r="H27" s="2">
        <v>101.89292</v>
      </c>
      <c r="I27" s="8">
        <v>67.87381</v>
      </c>
    </row>
    <row r="28" spans="1:9" ht="16.5" thickBot="1">
      <c r="A28" s="21">
        <f>'WC Position'!A12</f>
        <v>10</v>
      </c>
      <c r="B28" s="22">
        <v>-52.03118</v>
      </c>
      <c r="C28" s="22">
        <v>101.90829</v>
      </c>
      <c r="D28" s="23">
        <v>67.7107</v>
      </c>
      <c r="F28" s="21">
        <f>'WC Position'!A12</f>
        <v>10</v>
      </c>
      <c r="G28" s="22">
        <v>50.57669</v>
      </c>
      <c r="H28" s="22">
        <v>101.8928</v>
      </c>
      <c r="I28" s="23">
        <v>67.87455</v>
      </c>
    </row>
    <row r="29" spans="1:9" ht="16.5" thickTop="1">
      <c r="A29" s="11" t="s">
        <v>8</v>
      </c>
      <c r="B29" s="2">
        <f>AVERAGE(B19:B28)</f>
        <v>-52.030664999999985</v>
      </c>
      <c r="C29" s="2">
        <f>AVERAGE(C19:C28)</f>
        <v>101.908582</v>
      </c>
      <c r="D29" s="8">
        <f>AVERAGE(D19:D28)</f>
        <v>67.711298</v>
      </c>
      <c r="E29" s="1"/>
      <c r="F29" s="11" t="s">
        <v>8</v>
      </c>
      <c r="G29" s="2">
        <f>AVERAGE(G19:G28)</f>
        <v>50.577448999999994</v>
      </c>
      <c r="H29" s="2">
        <f>AVERAGE(H19:H28)</f>
        <v>101.89268899999999</v>
      </c>
      <c r="I29" s="8">
        <f>AVERAGE(I19:I28)</f>
        <v>67.87403300000001</v>
      </c>
    </row>
    <row r="30" spans="1:9" ht="15.75">
      <c r="A30" s="11" t="s">
        <v>9</v>
      </c>
      <c r="B30" s="2">
        <f>MAX(B19:B28)-MIN(B19:B28)</f>
        <v>0.003750000000003695</v>
      </c>
      <c r="C30" s="2">
        <f>MAX(C19:C28)-MIN(C19:C28)</f>
        <v>0.005009999999998627</v>
      </c>
      <c r="D30" s="8">
        <f>MAX(D19:D28)-MIN(D19:D28)</f>
        <v>0.002299999999991087</v>
      </c>
      <c r="E30" s="1"/>
      <c r="F30" s="11" t="s">
        <v>9</v>
      </c>
      <c r="G30" s="2">
        <f>MAX(G19:G28)-MIN(G19:G28)</f>
        <v>0.0036999999999949296</v>
      </c>
      <c r="H30" s="2">
        <f>MAX(H19:H28)-MIN(H19:H28)</f>
        <v>0.002250000000003638</v>
      </c>
      <c r="I30" s="8">
        <f>MAX(I19:I28)-MIN(I19:I28)</f>
        <v>0.007580000000004361</v>
      </c>
    </row>
    <row r="31" spans="1:9" ht="16.5" thickBot="1">
      <c r="A31" s="12" t="s">
        <v>10</v>
      </c>
      <c r="B31" s="9">
        <f>STDEV(B19:B28)</f>
        <v>0.0010949403839685806</v>
      </c>
      <c r="C31" s="9">
        <f>STDEV(C19:C28)</f>
        <v>0.00163900918579072</v>
      </c>
      <c r="D31" s="10">
        <f>STDEV(D19:D28)</f>
        <v>0.0006574834176166484</v>
      </c>
      <c r="E31" s="1"/>
      <c r="F31" s="12" t="s">
        <v>10</v>
      </c>
      <c r="G31" s="9">
        <f>STDEV(G19:G28)</f>
        <v>0.0010968890352054583</v>
      </c>
      <c r="H31" s="9">
        <f>STDEV(H19:H28)</f>
        <v>0.0006787644002980792</v>
      </c>
      <c r="I31" s="10">
        <f>STDEV(I19:I28)</f>
        <v>0.0022910116639690984</v>
      </c>
    </row>
    <row r="32" spans="1:5" ht="15">
      <c r="A32" s="3"/>
      <c r="B32" s="1"/>
      <c r="C32" s="1"/>
      <c r="D32" s="1"/>
      <c r="E32" s="1"/>
    </row>
    <row r="33" spans="1:5" ht="15">
      <c r="A33" s="3"/>
      <c r="B33" s="1"/>
      <c r="C33" s="1"/>
      <c r="D33" s="1"/>
      <c r="E33" s="1"/>
    </row>
    <row r="34" spans="1:5" ht="15">
      <c r="A34" s="3"/>
      <c r="B34" s="1"/>
      <c r="C34" s="1"/>
      <c r="D34" s="1"/>
      <c r="E34" s="1"/>
    </row>
    <row r="35" spans="1:5" ht="15">
      <c r="A35" s="3"/>
      <c r="B35" s="1"/>
      <c r="C35" s="1"/>
      <c r="D35" s="1"/>
      <c r="E35" s="1"/>
    </row>
    <row r="36" spans="1:5" ht="15">
      <c r="A36" s="3"/>
      <c r="B36" s="1"/>
      <c r="C36" s="1"/>
      <c r="D36" s="1"/>
      <c r="E36" s="1"/>
    </row>
    <row r="37" spans="1:5" ht="15">
      <c r="A37" s="3"/>
      <c r="B37" s="1"/>
      <c r="C37" s="1"/>
      <c r="D37" s="1"/>
      <c r="E37" s="1"/>
    </row>
    <row r="38" spans="1:5" ht="15">
      <c r="A38" s="3"/>
      <c r="B38" s="1"/>
      <c r="C38" s="1"/>
      <c r="D38" s="1"/>
      <c r="E38" s="1"/>
    </row>
    <row r="39" spans="1:5" ht="15">
      <c r="A39" s="3"/>
      <c r="B39" s="1"/>
      <c r="C39" s="1"/>
      <c r="D39" s="1"/>
      <c r="E39" s="1"/>
    </row>
    <row r="40" spans="1:5" ht="15">
      <c r="A40" s="3"/>
      <c r="B40" s="1"/>
      <c r="C40" s="1"/>
      <c r="D40" s="1"/>
      <c r="E40" s="1"/>
    </row>
    <row r="41" spans="1:5" ht="15">
      <c r="A41" s="3"/>
      <c r="B41" s="1"/>
      <c r="C41" s="1"/>
      <c r="D41" s="1"/>
      <c r="E41" s="1"/>
    </row>
    <row r="42" spans="1:5" ht="15">
      <c r="A42" s="3"/>
      <c r="B42" s="1"/>
      <c r="C42" s="1"/>
      <c r="D42" s="1"/>
      <c r="E42" s="1"/>
    </row>
    <row r="43" spans="1:5" ht="15">
      <c r="A43" s="3"/>
      <c r="B43" s="1"/>
      <c r="C43" s="1"/>
      <c r="D43" s="1"/>
      <c r="E43" s="1"/>
    </row>
    <row r="44" spans="1:5" ht="15">
      <c r="A44" s="3"/>
      <c r="B44" s="1"/>
      <c r="C44" s="1"/>
      <c r="D44" s="1"/>
      <c r="E44" s="1"/>
    </row>
    <row r="45" spans="1:5" ht="15">
      <c r="A45" s="3"/>
      <c r="B45" s="1"/>
      <c r="C45" s="1"/>
      <c r="D45" s="1"/>
      <c r="E45" s="1"/>
    </row>
    <row r="46" spans="1:5" ht="15">
      <c r="A46" s="3"/>
      <c r="B46" s="1"/>
      <c r="C46" s="1"/>
      <c r="D46" s="1"/>
      <c r="E46" s="1"/>
    </row>
    <row r="47" spans="1:5" ht="15">
      <c r="A47" s="3"/>
      <c r="B47" s="1"/>
      <c r="C47" s="1"/>
      <c r="D47" s="1"/>
      <c r="E47" s="1"/>
    </row>
    <row r="48" spans="1:5" ht="15">
      <c r="A48" s="3"/>
      <c r="B48" s="1"/>
      <c r="C48" s="1"/>
      <c r="D48" s="1"/>
      <c r="E48" s="1"/>
    </row>
    <row r="49" spans="1:5" ht="15">
      <c r="A49" s="3"/>
      <c r="B49" s="1"/>
      <c r="C49" s="1"/>
      <c r="D49" s="1"/>
      <c r="E49" s="1"/>
    </row>
    <row r="50" spans="1:5" ht="15">
      <c r="A50" s="3"/>
      <c r="B50" s="1"/>
      <c r="C50" s="1"/>
      <c r="D50" s="1"/>
      <c r="E50" s="1"/>
    </row>
    <row r="51" spans="1:5" ht="15">
      <c r="A51" s="3"/>
      <c r="B51" s="1"/>
      <c r="C51" s="1"/>
      <c r="D51" s="1"/>
      <c r="E51" s="1"/>
    </row>
    <row r="52" spans="1:5" ht="15">
      <c r="A52" s="3"/>
      <c r="B52" s="1"/>
      <c r="C52" s="1"/>
      <c r="D52" s="1"/>
      <c r="E52" s="1"/>
    </row>
  </sheetData>
  <printOptions/>
  <pageMargins left="0.5" right="0.5" top="1" bottom="0.25" header="0.5" footer="0.5"/>
  <pageSetup horizontalDpi="600" verticalDpi="600" orientation="portrait" scale="90" r:id="rId2"/>
  <headerFooter alignWithMargins="0">
    <oddHeader>&amp;C&amp;F
NO VACUUM STATS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B3" sqref="B3:G12"/>
    </sheetView>
  </sheetViews>
  <sheetFormatPr defaultColWidth="9.140625" defaultRowHeight="12.75"/>
  <cols>
    <col min="1" max="1" width="9.140625" style="24" customWidth="1"/>
    <col min="2" max="2" width="10.8515625" style="24" bestFit="1" customWidth="1"/>
    <col min="3" max="3" width="12.8515625" style="24" bestFit="1" customWidth="1"/>
    <col min="4" max="6" width="12.8515625" style="24" customWidth="1"/>
    <col min="7" max="7" width="10.8515625" style="1" bestFit="1" customWidth="1"/>
    <col min="8" max="16384" width="9.140625" style="1" customWidth="1"/>
  </cols>
  <sheetData>
    <row r="1" spans="1:7" s="7" customFormat="1" ht="16.5" thickBot="1">
      <c r="A1" s="5" t="s">
        <v>14</v>
      </c>
      <c r="B1" s="6"/>
      <c r="C1" s="6"/>
      <c r="D1" s="6"/>
      <c r="E1" s="6"/>
      <c r="F1" s="6"/>
      <c r="G1" s="6"/>
    </row>
    <row r="2" spans="1:7" ht="15.75">
      <c r="A2" s="13" t="s">
        <v>13</v>
      </c>
      <c r="B2" s="14" t="s">
        <v>2</v>
      </c>
      <c r="C2" s="14" t="s">
        <v>3</v>
      </c>
      <c r="D2" s="14" t="s">
        <v>4</v>
      </c>
      <c r="E2" s="14" t="s">
        <v>24</v>
      </c>
      <c r="F2" s="14" t="s">
        <v>25</v>
      </c>
      <c r="G2" s="15" t="s">
        <v>26</v>
      </c>
    </row>
    <row r="3" spans="1:7" ht="15.75">
      <c r="A3" s="11">
        <f>'WC Position'!A3</f>
        <v>1</v>
      </c>
      <c r="B3" s="2">
        <v>94.61355</v>
      </c>
      <c r="C3" s="2">
        <v>-160.33618</v>
      </c>
      <c r="D3" s="2">
        <v>35.79651</v>
      </c>
      <c r="E3" s="2">
        <v>0.01625</v>
      </c>
      <c r="F3" s="2">
        <v>89.71618</v>
      </c>
      <c r="G3" s="8">
        <v>89.83798</v>
      </c>
    </row>
    <row r="4" spans="1:7" ht="15.75">
      <c r="A4" s="11">
        <f>'WC Position'!A4</f>
        <v>2</v>
      </c>
      <c r="B4" s="2">
        <v>94.61332</v>
      </c>
      <c r="C4" s="2">
        <v>-160.33649</v>
      </c>
      <c r="D4" s="2">
        <v>35.79697</v>
      </c>
      <c r="E4" s="2">
        <v>0.01652</v>
      </c>
      <c r="F4" s="2">
        <v>89.71604</v>
      </c>
      <c r="G4" s="8">
        <v>89.8395</v>
      </c>
    </row>
    <row r="5" spans="1:7" ht="15.75">
      <c r="A5" s="11">
        <f>'WC Position'!A5</f>
        <v>3</v>
      </c>
      <c r="B5" s="2">
        <v>94.61384</v>
      </c>
      <c r="C5" s="2">
        <v>-160.33641</v>
      </c>
      <c r="D5" s="2">
        <v>35.79707</v>
      </c>
      <c r="E5" s="2">
        <v>0.01646</v>
      </c>
      <c r="F5" s="2">
        <v>89.7162</v>
      </c>
      <c r="G5" s="8">
        <v>89.83996</v>
      </c>
    </row>
    <row r="6" spans="1:7" ht="15.75">
      <c r="A6" s="11">
        <f>'WC Position'!A6</f>
        <v>4</v>
      </c>
      <c r="B6" s="2">
        <v>94.61485</v>
      </c>
      <c r="C6" s="2">
        <v>-160.33678</v>
      </c>
      <c r="D6" s="2">
        <v>35.7984</v>
      </c>
      <c r="E6" s="2">
        <v>0.017</v>
      </c>
      <c r="F6" s="2">
        <v>89.71577</v>
      </c>
      <c r="G6" s="8">
        <v>89.8399</v>
      </c>
    </row>
    <row r="7" spans="1:7" ht="15.75">
      <c r="A7" s="11">
        <f>'WC Position'!A7</f>
        <v>5</v>
      </c>
      <c r="B7" s="2">
        <v>94.61588</v>
      </c>
      <c r="C7" s="2">
        <v>-160.33686</v>
      </c>
      <c r="D7" s="2">
        <v>35.79892</v>
      </c>
      <c r="E7" s="2">
        <v>0.0171</v>
      </c>
      <c r="F7" s="2">
        <v>89.71555</v>
      </c>
      <c r="G7" s="8">
        <v>89.83915</v>
      </c>
    </row>
    <row r="8" spans="1:7" ht="15.75">
      <c r="A8" s="11">
        <f>'WC Position'!A8</f>
        <v>6</v>
      </c>
      <c r="B8" s="2">
        <v>94.61634</v>
      </c>
      <c r="C8" s="2">
        <v>-160.33687</v>
      </c>
      <c r="D8" s="2">
        <v>35.79983</v>
      </c>
      <c r="E8" s="2">
        <v>0.01728</v>
      </c>
      <c r="F8" s="2">
        <v>89.71515</v>
      </c>
      <c r="G8" s="8">
        <v>89.83927</v>
      </c>
    </row>
    <row r="9" spans="1:7" ht="15.75">
      <c r="A9" s="11">
        <f>'WC Position'!A9</f>
        <v>7</v>
      </c>
      <c r="B9" s="2">
        <v>94.61692</v>
      </c>
      <c r="C9" s="2">
        <v>-160.33716</v>
      </c>
      <c r="D9" s="2">
        <v>35.7994</v>
      </c>
      <c r="E9" s="2">
        <v>0.01755</v>
      </c>
      <c r="F9" s="2">
        <v>89.71556</v>
      </c>
      <c r="G9" s="8">
        <v>89.8404</v>
      </c>
    </row>
    <row r="10" spans="1:7" ht="15.75">
      <c r="A10" s="11">
        <f>'WC Position'!A10</f>
        <v>8</v>
      </c>
      <c r="B10" s="2">
        <v>94.61823</v>
      </c>
      <c r="C10" s="2">
        <v>-160.33704</v>
      </c>
      <c r="D10" s="2">
        <v>35.79971</v>
      </c>
      <c r="E10" s="2">
        <v>0.01755</v>
      </c>
      <c r="F10" s="2">
        <v>89.71506</v>
      </c>
      <c r="G10" s="8">
        <v>89.83859</v>
      </c>
    </row>
    <row r="11" spans="1:7" ht="15.75">
      <c r="A11" s="11">
        <f>'WC Position'!A11</f>
        <v>9</v>
      </c>
      <c r="B11" s="2">
        <v>94.61811</v>
      </c>
      <c r="C11" s="2">
        <v>-160.3372</v>
      </c>
      <c r="D11" s="2">
        <v>35.80073</v>
      </c>
      <c r="E11" s="2">
        <v>0.01767</v>
      </c>
      <c r="F11" s="2">
        <v>89.71485</v>
      </c>
      <c r="G11" s="8">
        <v>89.83947</v>
      </c>
    </row>
    <row r="12" spans="1:7" ht="16.5" thickBot="1">
      <c r="A12" s="21">
        <f>'WC Position'!A12</f>
        <v>10</v>
      </c>
      <c r="B12" s="22">
        <v>94.61852</v>
      </c>
      <c r="C12" s="22">
        <v>-160.33732</v>
      </c>
      <c r="D12" s="22">
        <v>35.80104</v>
      </c>
      <c r="E12" s="22">
        <v>0.01775</v>
      </c>
      <c r="F12" s="22">
        <v>89.7147</v>
      </c>
      <c r="G12" s="23">
        <v>89.84001</v>
      </c>
    </row>
    <row r="13" spans="1:7" ht="16.5" thickTop="1">
      <c r="A13" s="11" t="s">
        <v>8</v>
      </c>
      <c r="B13" s="2">
        <f aca="true" t="shared" si="0" ref="B13:G13">AVERAGE(B3:B12)</f>
        <v>94.615956</v>
      </c>
      <c r="C13" s="2">
        <f t="shared" si="0"/>
        <v>-160.336831</v>
      </c>
      <c r="D13" s="2">
        <f t="shared" si="0"/>
        <v>35.798857999999996</v>
      </c>
      <c r="E13" s="2">
        <f t="shared" si="0"/>
        <v>0.017112999999999996</v>
      </c>
      <c r="F13" s="2">
        <f t="shared" si="0"/>
        <v>89.71550599999999</v>
      </c>
      <c r="G13" s="33">
        <f t="shared" si="0"/>
        <v>89.839423</v>
      </c>
    </row>
    <row r="14" spans="1:7" ht="15.75">
      <c r="A14" s="11" t="s">
        <v>9</v>
      </c>
      <c r="B14" s="2">
        <f aca="true" t="shared" si="1" ref="B14:G14">MAX(B3:B12)-MIN(B3:B12)</f>
        <v>0.005200000000002092</v>
      </c>
      <c r="C14" s="2">
        <f t="shared" si="1"/>
        <v>0.0011399999999923693</v>
      </c>
      <c r="D14" s="2">
        <f t="shared" si="1"/>
        <v>0.0045300000000025875</v>
      </c>
      <c r="E14" s="2">
        <f t="shared" si="1"/>
        <v>0.0014999999999999979</v>
      </c>
      <c r="F14" s="2">
        <f t="shared" si="1"/>
        <v>0.0015000000000071623</v>
      </c>
      <c r="G14" s="8">
        <f t="shared" si="1"/>
        <v>0.002420000000000755</v>
      </c>
    </row>
    <row r="15" spans="1:7" ht="16.5" thickBot="1">
      <c r="A15" s="12" t="s">
        <v>10</v>
      </c>
      <c r="B15" s="9">
        <f aca="true" t="shared" si="2" ref="B15:G15">STDEV(B3:B12)</f>
        <v>0.001997371606219159</v>
      </c>
      <c r="C15" s="9">
        <f t="shared" si="2"/>
        <v>0.0003726019621816189</v>
      </c>
      <c r="D15" s="9">
        <f t="shared" si="2"/>
        <v>0.001588785699835364</v>
      </c>
      <c r="E15" s="9">
        <f t="shared" si="2"/>
        <v>0.0005438147151782897</v>
      </c>
      <c r="F15" s="9">
        <f t="shared" si="2"/>
        <v>0.000547848316398358</v>
      </c>
      <c r="G15" s="10">
        <f t="shared" si="2"/>
        <v>0.0007224349259443516</v>
      </c>
    </row>
    <row r="16" spans="1:7" ht="15">
      <c r="A16" s="1"/>
      <c r="B16" s="2"/>
      <c r="C16" s="2"/>
      <c r="D16" s="2"/>
      <c r="E16" s="2"/>
      <c r="F16" s="2"/>
      <c r="G16" s="32"/>
    </row>
    <row r="17" spans="1:7" ht="15">
      <c r="A17" s="1"/>
      <c r="B17" s="2"/>
      <c r="C17" s="2"/>
      <c r="D17" s="2"/>
      <c r="E17" s="2"/>
      <c r="F17" s="2"/>
      <c r="G17" s="2"/>
    </row>
    <row r="18" spans="1:7" s="7" customFormat="1" ht="16.5" thickBot="1">
      <c r="A18" s="5" t="s">
        <v>17</v>
      </c>
      <c r="B18" s="6"/>
      <c r="C18" s="6"/>
      <c r="D18" s="6"/>
      <c r="E18" s="6"/>
      <c r="F18" s="6"/>
      <c r="G18" s="6"/>
    </row>
    <row r="19" spans="1:7" ht="15.75">
      <c r="A19" s="13" t="s">
        <v>13</v>
      </c>
      <c r="B19" s="14" t="s">
        <v>2</v>
      </c>
      <c r="C19" s="14" t="s">
        <v>3</v>
      </c>
      <c r="D19" s="14" t="s">
        <v>4</v>
      </c>
      <c r="E19" s="14" t="s">
        <v>24</v>
      </c>
      <c r="F19" s="14" t="s">
        <v>25</v>
      </c>
      <c r="G19" s="15" t="s">
        <v>26</v>
      </c>
    </row>
    <row r="20" spans="1:7" ht="15.75">
      <c r="A20" s="11">
        <f>'WC Position'!A3</f>
        <v>1</v>
      </c>
      <c r="B20" s="2">
        <v>-0.44772</v>
      </c>
      <c r="C20" s="2">
        <v>-58.18184</v>
      </c>
      <c r="D20" s="2">
        <v>-2.85541</v>
      </c>
      <c r="E20" s="2">
        <v>0.00185</v>
      </c>
      <c r="F20" s="2">
        <v>89.92754</v>
      </c>
      <c r="G20" s="8">
        <v>89.92461</v>
      </c>
    </row>
    <row r="21" spans="1:7" ht="15.75">
      <c r="A21" s="11">
        <f>'WC Position'!A4</f>
        <v>2</v>
      </c>
      <c r="B21" s="2">
        <v>-0.44877</v>
      </c>
      <c r="C21" s="2">
        <v>-58.1821</v>
      </c>
      <c r="D21" s="2">
        <v>-2.85154</v>
      </c>
      <c r="E21" s="2">
        <v>0.00194</v>
      </c>
      <c r="F21" s="2">
        <v>89.92628</v>
      </c>
      <c r="G21" s="8">
        <v>89.92615</v>
      </c>
    </row>
    <row r="22" spans="1:7" ht="15.75">
      <c r="A22" s="11">
        <f>'WC Position'!A5</f>
        <v>3</v>
      </c>
      <c r="B22" s="2">
        <v>-0.44882</v>
      </c>
      <c r="C22" s="2">
        <v>-58.18228</v>
      </c>
      <c r="D22" s="2">
        <v>-2.85002</v>
      </c>
      <c r="E22" s="2">
        <v>0.00164</v>
      </c>
      <c r="F22" s="2">
        <v>89.92599</v>
      </c>
      <c r="G22" s="8">
        <v>89.92667</v>
      </c>
    </row>
    <row r="23" spans="1:7" ht="15.75">
      <c r="A23" s="11">
        <f>'WC Position'!A6</f>
        <v>4</v>
      </c>
      <c r="B23" s="2">
        <v>-0.44951</v>
      </c>
      <c r="C23" s="2">
        <v>-58.18306</v>
      </c>
      <c r="D23" s="2">
        <v>-2.84804</v>
      </c>
      <c r="E23" s="2">
        <v>0.00144</v>
      </c>
      <c r="F23" s="2">
        <v>89.92552</v>
      </c>
      <c r="G23" s="8">
        <v>89.92779</v>
      </c>
    </row>
    <row r="24" spans="1:7" ht="15.75">
      <c r="A24" s="11">
        <f>'WC Position'!A7</f>
        <v>5</v>
      </c>
      <c r="B24" s="2">
        <v>-0.44599</v>
      </c>
      <c r="C24" s="2">
        <v>-58.18291</v>
      </c>
      <c r="D24" s="2">
        <v>-2.85639</v>
      </c>
      <c r="E24" s="2">
        <v>0.00321</v>
      </c>
      <c r="F24" s="2">
        <v>89.92767</v>
      </c>
      <c r="G24" s="8">
        <v>89.92344</v>
      </c>
    </row>
    <row r="25" spans="1:7" ht="15.75">
      <c r="A25" s="11">
        <f>'WC Position'!A8</f>
        <v>6</v>
      </c>
      <c r="B25" s="2">
        <v>-0.44833</v>
      </c>
      <c r="C25" s="2">
        <v>-58.18249</v>
      </c>
      <c r="D25" s="2">
        <v>-2.85131</v>
      </c>
      <c r="E25" s="2">
        <v>0.00177</v>
      </c>
      <c r="F25" s="2">
        <v>89.92632</v>
      </c>
      <c r="G25" s="8">
        <v>89.92688</v>
      </c>
    </row>
    <row r="26" spans="1:7" ht="15.75">
      <c r="A26" s="11">
        <f>'WC Position'!A9</f>
        <v>7</v>
      </c>
      <c r="B26" s="2">
        <v>-0.44664</v>
      </c>
      <c r="C26" s="2">
        <v>-58.18345</v>
      </c>
      <c r="D26" s="2">
        <v>-2.85248</v>
      </c>
      <c r="E26" s="2">
        <v>0.00369</v>
      </c>
      <c r="F26" s="2">
        <v>89.92648</v>
      </c>
      <c r="G26" s="8">
        <v>89.9247</v>
      </c>
    </row>
    <row r="27" spans="1:7" ht="15.75">
      <c r="A27" s="11">
        <f>'WC Position'!A10</f>
        <v>8</v>
      </c>
      <c r="B27" s="2">
        <v>-0.44452</v>
      </c>
      <c r="C27" s="2">
        <v>-58.18242</v>
      </c>
      <c r="D27" s="2">
        <v>-2.86024</v>
      </c>
      <c r="E27" s="2">
        <v>0.00379</v>
      </c>
      <c r="F27" s="2">
        <v>89.9283</v>
      </c>
      <c r="G27" s="8">
        <v>89.92212</v>
      </c>
    </row>
    <row r="28" spans="1:7" ht="15.75">
      <c r="A28" s="11">
        <f>'WC Position'!A11</f>
        <v>9</v>
      </c>
      <c r="B28" s="2">
        <v>-0.44703</v>
      </c>
      <c r="C28" s="2">
        <v>-58.18348</v>
      </c>
      <c r="D28" s="2">
        <v>-2.85172</v>
      </c>
      <c r="E28" s="2">
        <v>0.00285</v>
      </c>
      <c r="F28" s="2">
        <v>89.9261</v>
      </c>
      <c r="G28" s="8">
        <v>89.92573</v>
      </c>
    </row>
    <row r="29" spans="1:7" ht="16.5" thickBot="1">
      <c r="A29" s="21">
        <f>'WC Position'!A12</f>
        <v>10</v>
      </c>
      <c r="B29" s="22">
        <v>-0.44722</v>
      </c>
      <c r="C29" s="22">
        <v>-58.18434</v>
      </c>
      <c r="D29" s="22">
        <v>-2.84964</v>
      </c>
      <c r="E29" s="22">
        <v>0.0027</v>
      </c>
      <c r="F29" s="22">
        <v>89.9255</v>
      </c>
      <c r="G29" s="23">
        <v>89.92668</v>
      </c>
    </row>
    <row r="30" spans="1:7" ht="16.5" thickTop="1">
      <c r="A30" s="11" t="s">
        <v>8</v>
      </c>
      <c r="B30" s="2">
        <f aca="true" t="shared" si="3" ref="B30:G30">AVERAGE(B20:B29)</f>
        <v>-0.447455</v>
      </c>
      <c r="C30" s="2">
        <f t="shared" si="3"/>
        <v>-58.182837000000006</v>
      </c>
      <c r="D30" s="2">
        <f t="shared" si="3"/>
        <v>-2.852679</v>
      </c>
      <c r="E30" s="2">
        <f t="shared" si="3"/>
        <v>0.0024879999999999998</v>
      </c>
      <c r="F30" s="2">
        <f t="shared" si="3"/>
        <v>89.92657000000001</v>
      </c>
      <c r="G30" s="8">
        <f t="shared" si="3"/>
        <v>89.92547700000001</v>
      </c>
    </row>
    <row r="31" spans="1:7" ht="15.75">
      <c r="A31" s="11" t="s">
        <v>9</v>
      </c>
      <c r="B31" s="2">
        <f aca="true" t="shared" si="4" ref="B31:G31">MAX(B20:B29)-MIN(B20:B29)</f>
        <v>0.0049899999999999944</v>
      </c>
      <c r="C31" s="2">
        <f t="shared" si="4"/>
        <v>0.0024999999999977263</v>
      </c>
      <c r="D31" s="2">
        <f t="shared" si="4"/>
        <v>0.012199999999999989</v>
      </c>
      <c r="E31" s="2">
        <f t="shared" si="4"/>
        <v>0.0023499999999999997</v>
      </c>
      <c r="F31" s="2">
        <f t="shared" si="4"/>
        <v>0.0027999999999934744</v>
      </c>
      <c r="G31" s="8">
        <f t="shared" si="4"/>
        <v>0.005669999999994957</v>
      </c>
    </row>
    <row r="32" spans="1:7" ht="16.5" thickBot="1">
      <c r="A32" s="12" t="s">
        <v>10</v>
      </c>
      <c r="B32" s="9">
        <f aca="true" t="shared" si="5" ref="B32:G32">STDEV(B20:B29)</f>
        <v>0.0015022889942425263</v>
      </c>
      <c r="C32" s="9">
        <f t="shared" si="5"/>
        <v>0.0007633995604458462</v>
      </c>
      <c r="D32" s="9">
        <f t="shared" si="5"/>
        <v>0.00365688832509587</v>
      </c>
      <c r="E32" s="9">
        <f t="shared" si="5"/>
        <v>0.0008741700826116925</v>
      </c>
      <c r="F32" s="9">
        <f t="shared" si="5"/>
        <v>0.000948870673775286</v>
      </c>
      <c r="G32" s="10">
        <f t="shared" si="5"/>
        <v>0.0017473793075465614</v>
      </c>
    </row>
    <row r="35" s="7" customFormat="1" ht="15.75"/>
    <row r="62" s="7" customFormat="1" ht="15.75"/>
  </sheetData>
  <printOptions/>
  <pageMargins left="0.5" right="0.5" top="1" bottom="0.25" header="0.5" footer="0.5"/>
  <pageSetup horizontalDpi="600" verticalDpi="600" orientation="portrait" r:id="rId1"/>
  <headerFooter alignWithMargins="0">
    <oddHeader>&amp;C&amp;F
NO VACUUM STATS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kcaban</dc:creator>
  <cp:keywords/>
  <dc:description/>
  <cp:lastModifiedBy>kcaban</cp:lastModifiedBy>
  <cp:lastPrinted>2008-07-08T22:47:05Z</cp:lastPrinted>
  <dcterms:created xsi:type="dcterms:W3CDTF">2008-02-25T18:21:48Z</dcterms:created>
  <dcterms:modified xsi:type="dcterms:W3CDTF">2008-08-06T16:16:37Z</dcterms:modified>
  <cp:category/>
  <cp:version/>
  <cp:contentType/>
  <cp:contentStatus/>
</cp:coreProperties>
</file>